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Зацепина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D26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" i="1"/>
  <c r="D25" i="1" l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<sst xmlns="http://schemas.openxmlformats.org/spreadsheetml/2006/main" count="78" uniqueCount="40">
  <si>
    <t>площадь (м)</t>
  </si>
  <si>
    <t>Цена</t>
  </si>
  <si>
    <t>УПКС</t>
  </si>
  <si>
    <t>Газ</t>
  </si>
  <si>
    <t>Дорога</t>
  </si>
  <si>
    <t>Водопров.</t>
  </si>
  <si>
    <t>Расстояние до Калуги</t>
  </si>
  <si>
    <t>Расстояние до рай.центра</t>
  </si>
  <si>
    <t>№</t>
  </si>
  <si>
    <t>Наличие/отсутствие остановки</t>
  </si>
  <si>
    <t>Линейная регрессия</t>
  </si>
  <si>
    <t>ВЫВОД ИТОГОВ</t>
  </si>
  <si>
    <t>Регрессионная статистика</t>
  </si>
  <si>
    <t>Множественный R</t>
  </si>
  <si>
    <t>R-квадрат</t>
  </si>
  <si>
    <t>Нормированный R-квадрат</t>
  </si>
  <si>
    <t>Стандартная ошибка</t>
  </si>
  <si>
    <t>Наблюдения</t>
  </si>
  <si>
    <t>Дисперсионный анализ</t>
  </si>
  <si>
    <t>Регрессия</t>
  </si>
  <si>
    <t>Остаток</t>
  </si>
  <si>
    <t>Итого</t>
  </si>
  <si>
    <t>Y-пересечение</t>
  </si>
  <si>
    <t>df</t>
  </si>
  <si>
    <t>SS</t>
  </si>
  <si>
    <t>MS</t>
  </si>
  <si>
    <t>F</t>
  </si>
  <si>
    <t>Значимость F</t>
  </si>
  <si>
    <t>Коэффициенты</t>
  </si>
  <si>
    <t>t-статистика</t>
  </si>
  <si>
    <t>P-Значение</t>
  </si>
  <si>
    <t>Нижние 95%</t>
  </si>
  <si>
    <t>Верхние 95%</t>
  </si>
  <si>
    <t>Нижние 95,0%</t>
  </si>
  <si>
    <t>Верхние 95,0%</t>
  </si>
  <si>
    <t>Экспоненциальная регрессия</t>
  </si>
  <si>
    <t>ln УПКС</t>
  </si>
  <si>
    <t>a=exp^(Y-пересечение)</t>
  </si>
  <si>
    <r>
      <t>y=a+exp^(b</t>
    </r>
    <r>
      <rPr>
        <b/>
        <vertAlign val="subscript"/>
        <sz val="11"/>
        <color theme="1"/>
        <rFont val="Calibri"/>
        <family val="2"/>
        <charset val="204"/>
        <scheme val="minor"/>
      </rPr>
      <t>1</t>
    </r>
    <r>
      <rPr>
        <b/>
        <sz val="11"/>
        <color theme="1"/>
        <rFont val="Calibri"/>
        <family val="2"/>
        <charset val="204"/>
        <scheme val="minor"/>
      </rPr>
      <t>x</t>
    </r>
    <r>
      <rPr>
        <b/>
        <vertAlign val="subscript"/>
        <sz val="11"/>
        <color theme="1"/>
        <rFont val="Calibri"/>
        <family val="2"/>
        <charset val="204"/>
        <scheme val="minor"/>
      </rPr>
      <t>1</t>
    </r>
    <r>
      <rPr>
        <b/>
        <sz val="11"/>
        <color theme="1"/>
        <rFont val="Calibri"/>
        <family val="2"/>
        <charset val="204"/>
        <scheme val="minor"/>
      </rPr>
      <t>+b</t>
    </r>
    <r>
      <rPr>
        <b/>
        <vertAlign val="subscript"/>
        <sz val="11"/>
        <color theme="1"/>
        <rFont val="Calibri"/>
        <family val="2"/>
        <charset val="204"/>
        <scheme val="minor"/>
      </rPr>
      <t>2</t>
    </r>
    <r>
      <rPr>
        <b/>
        <sz val="11"/>
        <color theme="1"/>
        <rFont val="Calibri"/>
        <family val="2"/>
        <charset val="204"/>
        <scheme val="minor"/>
      </rPr>
      <t>x</t>
    </r>
    <r>
      <rPr>
        <b/>
        <vertAlign val="subscript"/>
        <sz val="11"/>
        <color theme="1"/>
        <rFont val="Calibri"/>
        <family val="2"/>
        <charset val="204"/>
        <scheme val="minor"/>
      </rPr>
      <t>2</t>
    </r>
    <r>
      <rPr>
        <b/>
        <sz val="11"/>
        <color theme="1"/>
        <rFont val="Calibri"/>
        <family val="2"/>
        <charset val="204"/>
        <scheme val="minor"/>
      </rPr>
      <t>+….+b</t>
    </r>
    <r>
      <rPr>
        <b/>
        <vertAlign val="subscript"/>
        <sz val="11"/>
        <color theme="1"/>
        <rFont val="Calibri"/>
        <family val="2"/>
        <charset val="204"/>
        <scheme val="minor"/>
      </rPr>
      <t>n</t>
    </r>
    <r>
      <rPr>
        <b/>
        <sz val="11"/>
        <color theme="1"/>
        <rFont val="Calibri"/>
        <family val="2"/>
        <charset val="204"/>
        <scheme val="minor"/>
      </rPr>
      <t>x</t>
    </r>
    <r>
      <rPr>
        <b/>
        <vertAlign val="subscript"/>
        <sz val="11"/>
        <color theme="1"/>
        <rFont val="Calibri"/>
        <family val="2"/>
        <charset val="204"/>
        <scheme val="minor"/>
      </rPr>
      <t>n</t>
    </r>
    <r>
      <rPr>
        <b/>
        <sz val="11"/>
        <color theme="1"/>
        <rFont val="Calibri"/>
        <family val="2"/>
        <charset val="204"/>
        <scheme val="minor"/>
      </rPr>
      <t>)</t>
    </r>
  </si>
  <si>
    <t>y=a+bx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</si>
</sst>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vertAlign val="sub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0" fontId="0" fillId="0" borderId="1" xfId="0" applyFill="1" applyBorder="1" applyProtection="1"/>
    <xf numFmtId="0" fontId="3" fillId="0" borderId="1" xfId="1" applyBorder="1" applyProtection="1">
      <protection locked="0"/>
    </xf>
    <xf numFmtId="0" fontId="0" fillId="0" borderId="1" xfId="0" applyBorder="1"/>
    <xf numFmtId="0" fontId="0" fillId="0" borderId="0" xfId="0" applyFill="1" applyProtection="1"/>
    <xf numFmtId="0" fontId="0" fillId="0" borderId="1" xfId="0" applyFill="1" applyBorder="1" applyAlignment="1" applyProtection="1">
      <alignment vertical="top"/>
    </xf>
    <xf numFmtId="0" fontId="0" fillId="0" borderId="0" xfId="0" applyFill="1" applyAlignment="1" applyProtection="1">
      <alignment vertical="top"/>
    </xf>
    <xf numFmtId="0" fontId="3" fillId="0" borderId="0" xfId="1"/>
    <xf numFmtId="0" fontId="2" fillId="0" borderId="1" xfId="0" applyFont="1" applyFill="1" applyBorder="1" applyAlignment="1" applyProtection="1">
      <alignment horizontal="center" vertical="center" textRotation="90" wrapText="1"/>
    </xf>
    <xf numFmtId="0" fontId="2" fillId="0" borderId="2" xfId="0" applyFont="1" applyFill="1" applyBorder="1" applyAlignment="1" applyProtection="1">
      <alignment horizontal="center" vertical="center" textRotation="90" wrapText="1"/>
    </xf>
    <xf numFmtId="0" fontId="4" fillId="0" borderId="1" xfId="1" applyFont="1" applyBorder="1" applyAlignment="1">
      <alignment textRotation="90" wrapText="1"/>
    </xf>
    <xf numFmtId="0" fontId="3" fillId="0" borderId="1" xfId="1" applyBorder="1"/>
    <xf numFmtId="0" fontId="0" fillId="0" borderId="0" xfId="0" applyFill="1" applyBorder="1" applyAlignment="1"/>
    <xf numFmtId="0" fontId="0" fillId="0" borderId="3" xfId="0" applyFill="1" applyBorder="1" applyAlignment="1"/>
    <xf numFmtId="0" fontId="5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Continuous"/>
    </xf>
    <xf numFmtId="0" fontId="1" fillId="0" borderId="0" xfId="0" applyFont="1"/>
    <xf numFmtId="0" fontId="6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0"/>
  <sheetViews>
    <sheetView tabSelected="1" workbookViewId="0">
      <selection activeCell="R29" sqref="R29"/>
    </sheetView>
  </sheetViews>
  <sheetFormatPr defaultRowHeight="15" x14ac:dyDescent="0.25"/>
  <cols>
    <col min="1" max="1" width="5.140625" customWidth="1"/>
    <col min="5" max="6" width="9.140625" style="7"/>
    <col min="7" max="7" width="6.5703125" customWidth="1"/>
    <col min="8" max="8" width="4.85546875" customWidth="1"/>
    <col min="9" max="10" width="5.42578125" customWidth="1"/>
    <col min="236" max="236" width="18.5703125" customWidth="1"/>
    <col min="237" max="237" width="13.140625" customWidth="1"/>
    <col min="240" max="240" width="11.28515625" customWidth="1"/>
    <col min="241" max="241" width="11.85546875" customWidth="1"/>
    <col min="242" max="242" width="11.42578125" customWidth="1"/>
    <col min="252" max="252" width="3.140625" customWidth="1"/>
    <col min="253" max="253" width="12.5703125" customWidth="1"/>
    <col min="254" max="254" width="13.7109375" customWidth="1"/>
    <col min="255" max="255" width="79.5703125" customWidth="1"/>
    <col min="492" max="492" width="18.5703125" customWidth="1"/>
    <col min="493" max="493" width="13.140625" customWidth="1"/>
    <col min="496" max="496" width="11.28515625" customWidth="1"/>
    <col min="497" max="497" width="11.85546875" customWidth="1"/>
    <col min="498" max="498" width="11.42578125" customWidth="1"/>
    <col min="508" max="508" width="3.140625" customWidth="1"/>
    <col min="509" max="509" width="12.5703125" customWidth="1"/>
    <col min="510" max="510" width="13.7109375" customWidth="1"/>
    <col min="511" max="511" width="79.5703125" customWidth="1"/>
    <col min="748" max="748" width="18.5703125" customWidth="1"/>
    <col min="749" max="749" width="13.140625" customWidth="1"/>
    <col min="752" max="752" width="11.28515625" customWidth="1"/>
    <col min="753" max="753" width="11.85546875" customWidth="1"/>
    <col min="754" max="754" width="11.42578125" customWidth="1"/>
    <col min="764" max="764" width="3.140625" customWidth="1"/>
    <col min="765" max="765" width="12.5703125" customWidth="1"/>
    <col min="766" max="766" width="13.7109375" customWidth="1"/>
    <col min="767" max="767" width="79.5703125" customWidth="1"/>
    <col min="1004" max="1004" width="18.5703125" customWidth="1"/>
    <col min="1005" max="1005" width="13.140625" customWidth="1"/>
    <col min="1008" max="1008" width="11.28515625" customWidth="1"/>
    <col min="1009" max="1009" width="11.85546875" customWidth="1"/>
    <col min="1010" max="1010" width="11.42578125" customWidth="1"/>
    <col min="1020" max="1020" width="3.140625" customWidth="1"/>
    <col min="1021" max="1021" width="12.5703125" customWidth="1"/>
    <col min="1022" max="1022" width="13.7109375" customWidth="1"/>
    <col min="1023" max="1023" width="79.5703125" customWidth="1"/>
    <col min="1260" max="1260" width="18.5703125" customWidth="1"/>
    <col min="1261" max="1261" width="13.140625" customWidth="1"/>
    <col min="1264" max="1264" width="11.28515625" customWidth="1"/>
    <col min="1265" max="1265" width="11.85546875" customWidth="1"/>
    <col min="1266" max="1266" width="11.42578125" customWidth="1"/>
    <col min="1276" max="1276" width="3.140625" customWidth="1"/>
    <col min="1277" max="1277" width="12.5703125" customWidth="1"/>
    <col min="1278" max="1278" width="13.7109375" customWidth="1"/>
    <col min="1279" max="1279" width="79.5703125" customWidth="1"/>
    <col min="1516" max="1516" width="18.5703125" customWidth="1"/>
    <col min="1517" max="1517" width="13.140625" customWidth="1"/>
    <col min="1520" max="1520" width="11.28515625" customWidth="1"/>
    <col min="1521" max="1521" width="11.85546875" customWidth="1"/>
    <col min="1522" max="1522" width="11.42578125" customWidth="1"/>
    <col min="1532" max="1532" width="3.140625" customWidth="1"/>
    <col min="1533" max="1533" width="12.5703125" customWidth="1"/>
    <col min="1534" max="1534" width="13.7109375" customWidth="1"/>
    <col min="1535" max="1535" width="79.5703125" customWidth="1"/>
    <col min="1772" max="1772" width="18.5703125" customWidth="1"/>
    <col min="1773" max="1773" width="13.140625" customWidth="1"/>
    <col min="1776" max="1776" width="11.28515625" customWidth="1"/>
    <col min="1777" max="1777" width="11.85546875" customWidth="1"/>
    <col min="1778" max="1778" width="11.42578125" customWidth="1"/>
    <col min="1788" max="1788" width="3.140625" customWidth="1"/>
    <col min="1789" max="1789" width="12.5703125" customWidth="1"/>
    <col min="1790" max="1790" width="13.7109375" customWidth="1"/>
    <col min="1791" max="1791" width="79.5703125" customWidth="1"/>
    <col min="2028" max="2028" width="18.5703125" customWidth="1"/>
    <col min="2029" max="2029" width="13.140625" customWidth="1"/>
    <col min="2032" max="2032" width="11.28515625" customWidth="1"/>
    <col min="2033" max="2033" width="11.85546875" customWidth="1"/>
    <col min="2034" max="2034" width="11.42578125" customWidth="1"/>
    <col min="2044" max="2044" width="3.140625" customWidth="1"/>
    <col min="2045" max="2045" width="12.5703125" customWidth="1"/>
    <col min="2046" max="2046" width="13.7109375" customWidth="1"/>
    <col min="2047" max="2047" width="79.5703125" customWidth="1"/>
    <col min="2284" max="2284" width="18.5703125" customWidth="1"/>
    <col min="2285" max="2285" width="13.140625" customWidth="1"/>
    <col min="2288" max="2288" width="11.28515625" customWidth="1"/>
    <col min="2289" max="2289" width="11.85546875" customWidth="1"/>
    <col min="2290" max="2290" width="11.42578125" customWidth="1"/>
    <col min="2300" max="2300" width="3.140625" customWidth="1"/>
    <col min="2301" max="2301" width="12.5703125" customWidth="1"/>
    <col min="2302" max="2302" width="13.7109375" customWidth="1"/>
    <col min="2303" max="2303" width="79.5703125" customWidth="1"/>
    <col min="2540" max="2540" width="18.5703125" customWidth="1"/>
    <col min="2541" max="2541" width="13.140625" customWidth="1"/>
    <col min="2544" max="2544" width="11.28515625" customWidth="1"/>
    <col min="2545" max="2545" width="11.85546875" customWidth="1"/>
    <col min="2546" max="2546" width="11.42578125" customWidth="1"/>
    <col min="2556" max="2556" width="3.140625" customWidth="1"/>
    <col min="2557" max="2557" width="12.5703125" customWidth="1"/>
    <col min="2558" max="2558" width="13.7109375" customWidth="1"/>
    <col min="2559" max="2559" width="79.5703125" customWidth="1"/>
    <col min="2796" max="2796" width="18.5703125" customWidth="1"/>
    <col min="2797" max="2797" width="13.140625" customWidth="1"/>
    <col min="2800" max="2800" width="11.28515625" customWidth="1"/>
    <col min="2801" max="2801" width="11.85546875" customWidth="1"/>
    <col min="2802" max="2802" width="11.42578125" customWidth="1"/>
    <col min="2812" max="2812" width="3.140625" customWidth="1"/>
    <col min="2813" max="2813" width="12.5703125" customWidth="1"/>
    <col min="2814" max="2814" width="13.7109375" customWidth="1"/>
    <col min="2815" max="2815" width="79.5703125" customWidth="1"/>
    <col min="3052" max="3052" width="18.5703125" customWidth="1"/>
    <col min="3053" max="3053" width="13.140625" customWidth="1"/>
    <col min="3056" max="3056" width="11.28515625" customWidth="1"/>
    <col min="3057" max="3057" width="11.85546875" customWidth="1"/>
    <col min="3058" max="3058" width="11.42578125" customWidth="1"/>
    <col min="3068" max="3068" width="3.140625" customWidth="1"/>
    <col min="3069" max="3069" width="12.5703125" customWidth="1"/>
    <col min="3070" max="3070" width="13.7109375" customWidth="1"/>
    <col min="3071" max="3071" width="79.5703125" customWidth="1"/>
    <col min="3308" max="3308" width="18.5703125" customWidth="1"/>
    <col min="3309" max="3309" width="13.140625" customWidth="1"/>
    <col min="3312" max="3312" width="11.28515625" customWidth="1"/>
    <col min="3313" max="3313" width="11.85546875" customWidth="1"/>
    <col min="3314" max="3314" width="11.42578125" customWidth="1"/>
    <col min="3324" max="3324" width="3.140625" customWidth="1"/>
    <col min="3325" max="3325" width="12.5703125" customWidth="1"/>
    <col min="3326" max="3326" width="13.7109375" customWidth="1"/>
    <col min="3327" max="3327" width="79.5703125" customWidth="1"/>
    <col min="3564" max="3564" width="18.5703125" customWidth="1"/>
    <col min="3565" max="3565" width="13.140625" customWidth="1"/>
    <col min="3568" max="3568" width="11.28515625" customWidth="1"/>
    <col min="3569" max="3569" width="11.85546875" customWidth="1"/>
    <col min="3570" max="3570" width="11.42578125" customWidth="1"/>
    <col min="3580" max="3580" width="3.140625" customWidth="1"/>
    <col min="3581" max="3581" width="12.5703125" customWidth="1"/>
    <col min="3582" max="3582" width="13.7109375" customWidth="1"/>
    <col min="3583" max="3583" width="79.5703125" customWidth="1"/>
    <col min="3820" max="3820" width="18.5703125" customWidth="1"/>
    <col min="3821" max="3821" width="13.140625" customWidth="1"/>
    <col min="3824" max="3824" width="11.28515625" customWidth="1"/>
    <col min="3825" max="3825" width="11.85546875" customWidth="1"/>
    <col min="3826" max="3826" width="11.42578125" customWidth="1"/>
    <col min="3836" max="3836" width="3.140625" customWidth="1"/>
    <col min="3837" max="3837" width="12.5703125" customWidth="1"/>
    <col min="3838" max="3838" width="13.7109375" customWidth="1"/>
    <col min="3839" max="3839" width="79.5703125" customWidth="1"/>
    <col min="4076" max="4076" width="18.5703125" customWidth="1"/>
    <col min="4077" max="4077" width="13.140625" customWidth="1"/>
    <col min="4080" max="4080" width="11.28515625" customWidth="1"/>
    <col min="4081" max="4081" width="11.85546875" customWidth="1"/>
    <col min="4082" max="4082" width="11.42578125" customWidth="1"/>
    <col min="4092" max="4092" width="3.140625" customWidth="1"/>
    <col min="4093" max="4093" width="12.5703125" customWidth="1"/>
    <col min="4094" max="4094" width="13.7109375" customWidth="1"/>
    <col min="4095" max="4095" width="79.5703125" customWidth="1"/>
    <col min="4332" max="4332" width="18.5703125" customWidth="1"/>
    <col min="4333" max="4333" width="13.140625" customWidth="1"/>
    <col min="4336" max="4336" width="11.28515625" customWidth="1"/>
    <col min="4337" max="4337" width="11.85546875" customWidth="1"/>
    <col min="4338" max="4338" width="11.42578125" customWidth="1"/>
    <col min="4348" max="4348" width="3.140625" customWidth="1"/>
    <col min="4349" max="4349" width="12.5703125" customWidth="1"/>
    <col min="4350" max="4350" width="13.7109375" customWidth="1"/>
    <col min="4351" max="4351" width="79.5703125" customWidth="1"/>
    <col min="4588" max="4588" width="18.5703125" customWidth="1"/>
    <col min="4589" max="4589" width="13.140625" customWidth="1"/>
    <col min="4592" max="4592" width="11.28515625" customWidth="1"/>
    <col min="4593" max="4593" width="11.85546875" customWidth="1"/>
    <col min="4594" max="4594" width="11.42578125" customWidth="1"/>
    <col min="4604" max="4604" width="3.140625" customWidth="1"/>
    <col min="4605" max="4605" width="12.5703125" customWidth="1"/>
    <col min="4606" max="4606" width="13.7109375" customWidth="1"/>
    <col min="4607" max="4607" width="79.5703125" customWidth="1"/>
    <col min="4844" max="4844" width="18.5703125" customWidth="1"/>
    <col min="4845" max="4845" width="13.140625" customWidth="1"/>
    <col min="4848" max="4848" width="11.28515625" customWidth="1"/>
    <col min="4849" max="4849" width="11.85546875" customWidth="1"/>
    <col min="4850" max="4850" width="11.42578125" customWidth="1"/>
    <col min="4860" max="4860" width="3.140625" customWidth="1"/>
    <col min="4861" max="4861" width="12.5703125" customWidth="1"/>
    <col min="4862" max="4862" width="13.7109375" customWidth="1"/>
    <col min="4863" max="4863" width="79.5703125" customWidth="1"/>
    <col min="5100" max="5100" width="18.5703125" customWidth="1"/>
    <col min="5101" max="5101" width="13.140625" customWidth="1"/>
    <col min="5104" max="5104" width="11.28515625" customWidth="1"/>
    <col min="5105" max="5105" width="11.85546875" customWidth="1"/>
    <col min="5106" max="5106" width="11.42578125" customWidth="1"/>
    <col min="5116" max="5116" width="3.140625" customWidth="1"/>
    <col min="5117" max="5117" width="12.5703125" customWidth="1"/>
    <col min="5118" max="5118" width="13.7109375" customWidth="1"/>
    <col min="5119" max="5119" width="79.5703125" customWidth="1"/>
    <col min="5356" max="5356" width="18.5703125" customWidth="1"/>
    <col min="5357" max="5357" width="13.140625" customWidth="1"/>
    <col min="5360" max="5360" width="11.28515625" customWidth="1"/>
    <col min="5361" max="5361" width="11.85546875" customWidth="1"/>
    <col min="5362" max="5362" width="11.42578125" customWidth="1"/>
    <col min="5372" max="5372" width="3.140625" customWidth="1"/>
    <col min="5373" max="5373" width="12.5703125" customWidth="1"/>
    <col min="5374" max="5374" width="13.7109375" customWidth="1"/>
    <col min="5375" max="5375" width="79.5703125" customWidth="1"/>
    <col min="5612" max="5612" width="18.5703125" customWidth="1"/>
    <col min="5613" max="5613" width="13.140625" customWidth="1"/>
    <col min="5616" max="5616" width="11.28515625" customWidth="1"/>
    <col min="5617" max="5617" width="11.85546875" customWidth="1"/>
    <col min="5618" max="5618" width="11.42578125" customWidth="1"/>
    <col min="5628" max="5628" width="3.140625" customWidth="1"/>
    <col min="5629" max="5629" width="12.5703125" customWidth="1"/>
    <col min="5630" max="5630" width="13.7109375" customWidth="1"/>
    <col min="5631" max="5631" width="79.5703125" customWidth="1"/>
    <col min="5868" max="5868" width="18.5703125" customWidth="1"/>
    <col min="5869" max="5869" width="13.140625" customWidth="1"/>
    <col min="5872" max="5872" width="11.28515625" customWidth="1"/>
    <col min="5873" max="5873" width="11.85546875" customWidth="1"/>
    <col min="5874" max="5874" width="11.42578125" customWidth="1"/>
    <col min="5884" max="5884" width="3.140625" customWidth="1"/>
    <col min="5885" max="5885" width="12.5703125" customWidth="1"/>
    <col min="5886" max="5886" width="13.7109375" customWidth="1"/>
    <col min="5887" max="5887" width="79.5703125" customWidth="1"/>
    <col min="6124" max="6124" width="18.5703125" customWidth="1"/>
    <col min="6125" max="6125" width="13.140625" customWidth="1"/>
    <col min="6128" max="6128" width="11.28515625" customWidth="1"/>
    <col min="6129" max="6129" width="11.85546875" customWidth="1"/>
    <col min="6130" max="6130" width="11.42578125" customWidth="1"/>
    <col min="6140" max="6140" width="3.140625" customWidth="1"/>
    <col min="6141" max="6141" width="12.5703125" customWidth="1"/>
    <col min="6142" max="6142" width="13.7109375" customWidth="1"/>
    <col min="6143" max="6143" width="79.5703125" customWidth="1"/>
    <col min="6380" max="6380" width="18.5703125" customWidth="1"/>
    <col min="6381" max="6381" width="13.140625" customWidth="1"/>
    <col min="6384" max="6384" width="11.28515625" customWidth="1"/>
    <col min="6385" max="6385" width="11.85546875" customWidth="1"/>
    <col min="6386" max="6386" width="11.42578125" customWidth="1"/>
    <col min="6396" max="6396" width="3.140625" customWidth="1"/>
    <col min="6397" max="6397" width="12.5703125" customWidth="1"/>
    <col min="6398" max="6398" width="13.7109375" customWidth="1"/>
    <col min="6399" max="6399" width="79.5703125" customWidth="1"/>
    <col min="6636" max="6636" width="18.5703125" customWidth="1"/>
    <col min="6637" max="6637" width="13.140625" customWidth="1"/>
    <col min="6640" max="6640" width="11.28515625" customWidth="1"/>
    <col min="6641" max="6641" width="11.85546875" customWidth="1"/>
    <col min="6642" max="6642" width="11.42578125" customWidth="1"/>
    <col min="6652" max="6652" width="3.140625" customWidth="1"/>
    <col min="6653" max="6653" width="12.5703125" customWidth="1"/>
    <col min="6654" max="6654" width="13.7109375" customWidth="1"/>
    <col min="6655" max="6655" width="79.5703125" customWidth="1"/>
    <col min="6892" max="6892" width="18.5703125" customWidth="1"/>
    <col min="6893" max="6893" width="13.140625" customWidth="1"/>
    <col min="6896" max="6896" width="11.28515625" customWidth="1"/>
    <col min="6897" max="6897" width="11.85546875" customWidth="1"/>
    <col min="6898" max="6898" width="11.42578125" customWidth="1"/>
    <col min="6908" max="6908" width="3.140625" customWidth="1"/>
    <col min="6909" max="6909" width="12.5703125" customWidth="1"/>
    <col min="6910" max="6910" width="13.7109375" customWidth="1"/>
    <col min="6911" max="6911" width="79.5703125" customWidth="1"/>
    <col min="7148" max="7148" width="18.5703125" customWidth="1"/>
    <col min="7149" max="7149" width="13.140625" customWidth="1"/>
    <col min="7152" max="7152" width="11.28515625" customWidth="1"/>
    <col min="7153" max="7153" width="11.85546875" customWidth="1"/>
    <col min="7154" max="7154" width="11.42578125" customWidth="1"/>
    <col min="7164" max="7164" width="3.140625" customWidth="1"/>
    <col min="7165" max="7165" width="12.5703125" customWidth="1"/>
    <col min="7166" max="7166" width="13.7109375" customWidth="1"/>
    <col min="7167" max="7167" width="79.5703125" customWidth="1"/>
    <col min="7404" max="7404" width="18.5703125" customWidth="1"/>
    <col min="7405" max="7405" width="13.140625" customWidth="1"/>
    <col min="7408" max="7408" width="11.28515625" customWidth="1"/>
    <col min="7409" max="7409" width="11.85546875" customWidth="1"/>
    <col min="7410" max="7410" width="11.42578125" customWidth="1"/>
    <col min="7420" max="7420" width="3.140625" customWidth="1"/>
    <col min="7421" max="7421" width="12.5703125" customWidth="1"/>
    <col min="7422" max="7422" width="13.7109375" customWidth="1"/>
    <col min="7423" max="7423" width="79.5703125" customWidth="1"/>
    <col min="7660" max="7660" width="18.5703125" customWidth="1"/>
    <col min="7661" max="7661" width="13.140625" customWidth="1"/>
    <col min="7664" max="7664" width="11.28515625" customWidth="1"/>
    <col min="7665" max="7665" width="11.85546875" customWidth="1"/>
    <col min="7666" max="7666" width="11.42578125" customWidth="1"/>
    <col min="7676" max="7676" width="3.140625" customWidth="1"/>
    <col min="7677" max="7677" width="12.5703125" customWidth="1"/>
    <col min="7678" max="7678" width="13.7109375" customWidth="1"/>
    <col min="7679" max="7679" width="79.5703125" customWidth="1"/>
    <col min="7916" max="7916" width="18.5703125" customWidth="1"/>
    <col min="7917" max="7917" width="13.140625" customWidth="1"/>
    <col min="7920" max="7920" width="11.28515625" customWidth="1"/>
    <col min="7921" max="7921" width="11.85546875" customWidth="1"/>
    <col min="7922" max="7922" width="11.42578125" customWidth="1"/>
    <col min="7932" max="7932" width="3.140625" customWidth="1"/>
    <col min="7933" max="7933" width="12.5703125" customWidth="1"/>
    <col min="7934" max="7934" width="13.7109375" customWidth="1"/>
    <col min="7935" max="7935" width="79.5703125" customWidth="1"/>
    <col min="8172" max="8172" width="18.5703125" customWidth="1"/>
    <col min="8173" max="8173" width="13.140625" customWidth="1"/>
    <col min="8176" max="8176" width="11.28515625" customWidth="1"/>
    <col min="8177" max="8177" width="11.85546875" customWidth="1"/>
    <col min="8178" max="8178" width="11.42578125" customWidth="1"/>
    <col min="8188" max="8188" width="3.140625" customWidth="1"/>
    <col min="8189" max="8189" width="12.5703125" customWidth="1"/>
    <col min="8190" max="8190" width="13.7109375" customWidth="1"/>
    <col min="8191" max="8191" width="79.5703125" customWidth="1"/>
    <col min="8428" max="8428" width="18.5703125" customWidth="1"/>
    <col min="8429" max="8429" width="13.140625" customWidth="1"/>
    <col min="8432" max="8432" width="11.28515625" customWidth="1"/>
    <col min="8433" max="8433" width="11.85546875" customWidth="1"/>
    <col min="8434" max="8434" width="11.42578125" customWidth="1"/>
    <col min="8444" max="8444" width="3.140625" customWidth="1"/>
    <col min="8445" max="8445" width="12.5703125" customWidth="1"/>
    <col min="8446" max="8446" width="13.7109375" customWidth="1"/>
    <col min="8447" max="8447" width="79.5703125" customWidth="1"/>
    <col min="8684" max="8684" width="18.5703125" customWidth="1"/>
    <col min="8685" max="8685" width="13.140625" customWidth="1"/>
    <col min="8688" max="8688" width="11.28515625" customWidth="1"/>
    <col min="8689" max="8689" width="11.85546875" customWidth="1"/>
    <col min="8690" max="8690" width="11.42578125" customWidth="1"/>
    <col min="8700" max="8700" width="3.140625" customWidth="1"/>
    <col min="8701" max="8701" width="12.5703125" customWidth="1"/>
    <col min="8702" max="8702" width="13.7109375" customWidth="1"/>
    <col min="8703" max="8703" width="79.5703125" customWidth="1"/>
    <col min="8940" max="8940" width="18.5703125" customWidth="1"/>
    <col min="8941" max="8941" width="13.140625" customWidth="1"/>
    <col min="8944" max="8944" width="11.28515625" customWidth="1"/>
    <col min="8945" max="8945" width="11.85546875" customWidth="1"/>
    <col min="8946" max="8946" width="11.42578125" customWidth="1"/>
    <col min="8956" max="8956" width="3.140625" customWidth="1"/>
    <col min="8957" max="8957" width="12.5703125" customWidth="1"/>
    <col min="8958" max="8958" width="13.7109375" customWidth="1"/>
    <col min="8959" max="8959" width="79.5703125" customWidth="1"/>
    <col min="9196" max="9196" width="18.5703125" customWidth="1"/>
    <col min="9197" max="9197" width="13.140625" customWidth="1"/>
    <col min="9200" max="9200" width="11.28515625" customWidth="1"/>
    <col min="9201" max="9201" width="11.85546875" customWidth="1"/>
    <col min="9202" max="9202" width="11.42578125" customWidth="1"/>
    <col min="9212" max="9212" width="3.140625" customWidth="1"/>
    <col min="9213" max="9213" width="12.5703125" customWidth="1"/>
    <col min="9214" max="9214" width="13.7109375" customWidth="1"/>
    <col min="9215" max="9215" width="79.5703125" customWidth="1"/>
    <col min="9452" max="9452" width="18.5703125" customWidth="1"/>
    <col min="9453" max="9453" width="13.140625" customWidth="1"/>
    <col min="9456" max="9456" width="11.28515625" customWidth="1"/>
    <col min="9457" max="9457" width="11.85546875" customWidth="1"/>
    <col min="9458" max="9458" width="11.42578125" customWidth="1"/>
    <col min="9468" max="9468" width="3.140625" customWidth="1"/>
    <col min="9469" max="9469" width="12.5703125" customWidth="1"/>
    <col min="9470" max="9470" width="13.7109375" customWidth="1"/>
    <col min="9471" max="9471" width="79.5703125" customWidth="1"/>
    <col min="9708" max="9708" width="18.5703125" customWidth="1"/>
    <col min="9709" max="9709" width="13.140625" customWidth="1"/>
    <col min="9712" max="9712" width="11.28515625" customWidth="1"/>
    <col min="9713" max="9713" width="11.85546875" customWidth="1"/>
    <col min="9714" max="9714" width="11.42578125" customWidth="1"/>
    <col min="9724" max="9724" width="3.140625" customWidth="1"/>
    <col min="9725" max="9725" width="12.5703125" customWidth="1"/>
    <col min="9726" max="9726" width="13.7109375" customWidth="1"/>
    <col min="9727" max="9727" width="79.5703125" customWidth="1"/>
    <col min="9964" max="9964" width="18.5703125" customWidth="1"/>
    <col min="9965" max="9965" width="13.140625" customWidth="1"/>
    <col min="9968" max="9968" width="11.28515625" customWidth="1"/>
    <col min="9969" max="9969" width="11.85546875" customWidth="1"/>
    <col min="9970" max="9970" width="11.42578125" customWidth="1"/>
    <col min="9980" max="9980" width="3.140625" customWidth="1"/>
    <col min="9981" max="9981" width="12.5703125" customWidth="1"/>
    <col min="9982" max="9982" width="13.7109375" customWidth="1"/>
    <col min="9983" max="9983" width="79.5703125" customWidth="1"/>
    <col min="10220" max="10220" width="18.5703125" customWidth="1"/>
    <col min="10221" max="10221" width="13.140625" customWidth="1"/>
    <col min="10224" max="10224" width="11.28515625" customWidth="1"/>
    <col min="10225" max="10225" width="11.85546875" customWidth="1"/>
    <col min="10226" max="10226" width="11.42578125" customWidth="1"/>
    <col min="10236" max="10236" width="3.140625" customWidth="1"/>
    <col min="10237" max="10237" width="12.5703125" customWidth="1"/>
    <col min="10238" max="10238" width="13.7109375" customWidth="1"/>
    <col min="10239" max="10239" width="79.5703125" customWidth="1"/>
    <col min="10476" max="10476" width="18.5703125" customWidth="1"/>
    <col min="10477" max="10477" width="13.140625" customWidth="1"/>
    <col min="10480" max="10480" width="11.28515625" customWidth="1"/>
    <col min="10481" max="10481" width="11.85546875" customWidth="1"/>
    <col min="10482" max="10482" width="11.42578125" customWidth="1"/>
    <col min="10492" max="10492" width="3.140625" customWidth="1"/>
    <col min="10493" max="10493" width="12.5703125" customWidth="1"/>
    <col min="10494" max="10494" width="13.7109375" customWidth="1"/>
    <col min="10495" max="10495" width="79.5703125" customWidth="1"/>
    <col min="10732" max="10732" width="18.5703125" customWidth="1"/>
    <col min="10733" max="10733" width="13.140625" customWidth="1"/>
    <col min="10736" max="10736" width="11.28515625" customWidth="1"/>
    <col min="10737" max="10737" width="11.85546875" customWidth="1"/>
    <col min="10738" max="10738" width="11.42578125" customWidth="1"/>
    <col min="10748" max="10748" width="3.140625" customWidth="1"/>
    <col min="10749" max="10749" width="12.5703125" customWidth="1"/>
    <col min="10750" max="10750" width="13.7109375" customWidth="1"/>
    <col min="10751" max="10751" width="79.5703125" customWidth="1"/>
    <col min="10988" max="10988" width="18.5703125" customWidth="1"/>
    <col min="10989" max="10989" width="13.140625" customWidth="1"/>
    <col min="10992" max="10992" width="11.28515625" customWidth="1"/>
    <col min="10993" max="10993" width="11.85546875" customWidth="1"/>
    <col min="10994" max="10994" width="11.42578125" customWidth="1"/>
    <col min="11004" max="11004" width="3.140625" customWidth="1"/>
    <col min="11005" max="11005" width="12.5703125" customWidth="1"/>
    <col min="11006" max="11006" width="13.7109375" customWidth="1"/>
    <col min="11007" max="11007" width="79.5703125" customWidth="1"/>
    <col min="11244" max="11244" width="18.5703125" customWidth="1"/>
    <col min="11245" max="11245" width="13.140625" customWidth="1"/>
    <col min="11248" max="11248" width="11.28515625" customWidth="1"/>
    <col min="11249" max="11249" width="11.85546875" customWidth="1"/>
    <col min="11250" max="11250" width="11.42578125" customWidth="1"/>
    <col min="11260" max="11260" width="3.140625" customWidth="1"/>
    <col min="11261" max="11261" width="12.5703125" customWidth="1"/>
    <col min="11262" max="11262" width="13.7109375" customWidth="1"/>
    <col min="11263" max="11263" width="79.5703125" customWidth="1"/>
    <col min="11500" max="11500" width="18.5703125" customWidth="1"/>
    <col min="11501" max="11501" width="13.140625" customWidth="1"/>
    <col min="11504" max="11504" width="11.28515625" customWidth="1"/>
    <col min="11505" max="11505" width="11.85546875" customWidth="1"/>
    <col min="11506" max="11506" width="11.42578125" customWidth="1"/>
    <col min="11516" max="11516" width="3.140625" customWidth="1"/>
    <col min="11517" max="11517" width="12.5703125" customWidth="1"/>
    <col min="11518" max="11518" width="13.7109375" customWidth="1"/>
    <col min="11519" max="11519" width="79.5703125" customWidth="1"/>
    <col min="11756" max="11756" width="18.5703125" customWidth="1"/>
    <col min="11757" max="11757" width="13.140625" customWidth="1"/>
    <col min="11760" max="11760" width="11.28515625" customWidth="1"/>
    <col min="11761" max="11761" width="11.85546875" customWidth="1"/>
    <col min="11762" max="11762" width="11.42578125" customWidth="1"/>
    <col min="11772" max="11772" width="3.140625" customWidth="1"/>
    <col min="11773" max="11773" width="12.5703125" customWidth="1"/>
    <col min="11774" max="11774" width="13.7109375" customWidth="1"/>
    <col min="11775" max="11775" width="79.5703125" customWidth="1"/>
    <col min="12012" max="12012" width="18.5703125" customWidth="1"/>
    <col min="12013" max="12013" width="13.140625" customWidth="1"/>
    <col min="12016" max="12016" width="11.28515625" customWidth="1"/>
    <col min="12017" max="12017" width="11.85546875" customWidth="1"/>
    <col min="12018" max="12018" width="11.42578125" customWidth="1"/>
    <col min="12028" max="12028" width="3.140625" customWidth="1"/>
    <col min="12029" max="12029" width="12.5703125" customWidth="1"/>
    <col min="12030" max="12030" width="13.7109375" customWidth="1"/>
    <col min="12031" max="12031" width="79.5703125" customWidth="1"/>
    <col min="12268" max="12268" width="18.5703125" customWidth="1"/>
    <col min="12269" max="12269" width="13.140625" customWidth="1"/>
    <col min="12272" max="12272" width="11.28515625" customWidth="1"/>
    <col min="12273" max="12273" width="11.85546875" customWidth="1"/>
    <col min="12274" max="12274" width="11.42578125" customWidth="1"/>
    <col min="12284" max="12284" width="3.140625" customWidth="1"/>
    <col min="12285" max="12285" width="12.5703125" customWidth="1"/>
    <col min="12286" max="12286" width="13.7109375" customWidth="1"/>
    <col min="12287" max="12287" width="79.5703125" customWidth="1"/>
    <col min="12524" max="12524" width="18.5703125" customWidth="1"/>
    <col min="12525" max="12525" width="13.140625" customWidth="1"/>
    <col min="12528" max="12528" width="11.28515625" customWidth="1"/>
    <col min="12529" max="12529" width="11.85546875" customWidth="1"/>
    <col min="12530" max="12530" width="11.42578125" customWidth="1"/>
    <col min="12540" max="12540" width="3.140625" customWidth="1"/>
    <col min="12541" max="12541" width="12.5703125" customWidth="1"/>
    <col min="12542" max="12542" width="13.7109375" customWidth="1"/>
    <col min="12543" max="12543" width="79.5703125" customWidth="1"/>
    <col min="12780" max="12780" width="18.5703125" customWidth="1"/>
    <col min="12781" max="12781" width="13.140625" customWidth="1"/>
    <col min="12784" max="12784" width="11.28515625" customWidth="1"/>
    <col min="12785" max="12785" width="11.85546875" customWidth="1"/>
    <col min="12786" max="12786" width="11.42578125" customWidth="1"/>
    <col min="12796" max="12796" width="3.140625" customWidth="1"/>
    <col min="12797" max="12797" width="12.5703125" customWidth="1"/>
    <col min="12798" max="12798" width="13.7109375" customWidth="1"/>
    <col min="12799" max="12799" width="79.5703125" customWidth="1"/>
    <col min="13036" max="13036" width="18.5703125" customWidth="1"/>
    <col min="13037" max="13037" width="13.140625" customWidth="1"/>
    <col min="13040" max="13040" width="11.28515625" customWidth="1"/>
    <col min="13041" max="13041" width="11.85546875" customWidth="1"/>
    <col min="13042" max="13042" width="11.42578125" customWidth="1"/>
    <col min="13052" max="13052" width="3.140625" customWidth="1"/>
    <col min="13053" max="13053" width="12.5703125" customWidth="1"/>
    <col min="13054" max="13054" width="13.7109375" customWidth="1"/>
    <col min="13055" max="13055" width="79.5703125" customWidth="1"/>
    <col min="13292" max="13292" width="18.5703125" customWidth="1"/>
    <col min="13293" max="13293" width="13.140625" customWidth="1"/>
    <col min="13296" max="13296" width="11.28515625" customWidth="1"/>
    <col min="13297" max="13297" width="11.85546875" customWidth="1"/>
    <col min="13298" max="13298" width="11.42578125" customWidth="1"/>
    <col min="13308" max="13308" width="3.140625" customWidth="1"/>
    <col min="13309" max="13309" width="12.5703125" customWidth="1"/>
    <col min="13310" max="13310" width="13.7109375" customWidth="1"/>
    <col min="13311" max="13311" width="79.5703125" customWidth="1"/>
    <col min="13548" max="13548" width="18.5703125" customWidth="1"/>
    <col min="13549" max="13549" width="13.140625" customWidth="1"/>
    <col min="13552" max="13552" width="11.28515625" customWidth="1"/>
    <col min="13553" max="13553" width="11.85546875" customWidth="1"/>
    <col min="13554" max="13554" width="11.42578125" customWidth="1"/>
    <col min="13564" max="13564" width="3.140625" customWidth="1"/>
    <col min="13565" max="13565" width="12.5703125" customWidth="1"/>
    <col min="13566" max="13566" width="13.7109375" customWidth="1"/>
    <col min="13567" max="13567" width="79.5703125" customWidth="1"/>
    <col min="13804" max="13804" width="18.5703125" customWidth="1"/>
    <col min="13805" max="13805" width="13.140625" customWidth="1"/>
    <col min="13808" max="13808" width="11.28515625" customWidth="1"/>
    <col min="13809" max="13809" width="11.85546875" customWidth="1"/>
    <col min="13810" max="13810" width="11.42578125" customWidth="1"/>
    <col min="13820" max="13820" width="3.140625" customWidth="1"/>
    <col min="13821" max="13821" width="12.5703125" customWidth="1"/>
    <col min="13822" max="13822" width="13.7109375" customWidth="1"/>
    <col min="13823" max="13823" width="79.5703125" customWidth="1"/>
    <col min="14060" max="14060" width="18.5703125" customWidth="1"/>
    <col min="14061" max="14061" width="13.140625" customWidth="1"/>
    <col min="14064" max="14064" width="11.28515625" customWidth="1"/>
    <col min="14065" max="14065" width="11.85546875" customWidth="1"/>
    <col min="14066" max="14066" width="11.42578125" customWidth="1"/>
    <col min="14076" max="14076" width="3.140625" customWidth="1"/>
    <col min="14077" max="14077" width="12.5703125" customWidth="1"/>
    <col min="14078" max="14078" width="13.7109375" customWidth="1"/>
    <col min="14079" max="14079" width="79.5703125" customWidth="1"/>
    <col min="14316" max="14316" width="18.5703125" customWidth="1"/>
    <col min="14317" max="14317" width="13.140625" customWidth="1"/>
    <col min="14320" max="14320" width="11.28515625" customWidth="1"/>
    <col min="14321" max="14321" width="11.85546875" customWidth="1"/>
    <col min="14322" max="14322" width="11.42578125" customWidth="1"/>
    <col min="14332" max="14332" width="3.140625" customWidth="1"/>
    <col min="14333" max="14333" width="12.5703125" customWidth="1"/>
    <col min="14334" max="14334" width="13.7109375" customWidth="1"/>
    <col min="14335" max="14335" width="79.5703125" customWidth="1"/>
    <col min="14572" max="14572" width="18.5703125" customWidth="1"/>
    <col min="14573" max="14573" width="13.140625" customWidth="1"/>
    <col min="14576" max="14576" width="11.28515625" customWidth="1"/>
    <col min="14577" max="14577" width="11.85546875" customWidth="1"/>
    <col min="14578" max="14578" width="11.42578125" customWidth="1"/>
    <col min="14588" max="14588" width="3.140625" customWidth="1"/>
    <col min="14589" max="14589" width="12.5703125" customWidth="1"/>
    <col min="14590" max="14590" width="13.7109375" customWidth="1"/>
    <col min="14591" max="14591" width="79.5703125" customWidth="1"/>
    <col min="14828" max="14828" width="18.5703125" customWidth="1"/>
    <col min="14829" max="14829" width="13.140625" customWidth="1"/>
    <col min="14832" max="14832" width="11.28515625" customWidth="1"/>
    <col min="14833" max="14833" width="11.85546875" customWidth="1"/>
    <col min="14834" max="14834" width="11.42578125" customWidth="1"/>
    <col min="14844" max="14844" width="3.140625" customWidth="1"/>
    <col min="14845" max="14845" width="12.5703125" customWidth="1"/>
    <col min="14846" max="14846" width="13.7109375" customWidth="1"/>
    <col min="14847" max="14847" width="79.5703125" customWidth="1"/>
    <col min="15084" max="15084" width="18.5703125" customWidth="1"/>
    <col min="15085" max="15085" width="13.140625" customWidth="1"/>
    <col min="15088" max="15088" width="11.28515625" customWidth="1"/>
    <col min="15089" max="15089" width="11.85546875" customWidth="1"/>
    <col min="15090" max="15090" width="11.42578125" customWidth="1"/>
    <col min="15100" max="15100" width="3.140625" customWidth="1"/>
    <col min="15101" max="15101" width="12.5703125" customWidth="1"/>
    <col min="15102" max="15102" width="13.7109375" customWidth="1"/>
    <col min="15103" max="15103" width="79.5703125" customWidth="1"/>
    <col min="15340" max="15340" width="18.5703125" customWidth="1"/>
    <col min="15341" max="15341" width="13.140625" customWidth="1"/>
    <col min="15344" max="15344" width="11.28515625" customWidth="1"/>
    <col min="15345" max="15345" width="11.85546875" customWidth="1"/>
    <col min="15346" max="15346" width="11.42578125" customWidth="1"/>
    <col min="15356" max="15356" width="3.140625" customWidth="1"/>
    <col min="15357" max="15357" width="12.5703125" customWidth="1"/>
    <col min="15358" max="15358" width="13.7109375" customWidth="1"/>
    <col min="15359" max="15359" width="79.5703125" customWidth="1"/>
    <col min="15596" max="15596" width="18.5703125" customWidth="1"/>
    <col min="15597" max="15597" width="13.140625" customWidth="1"/>
    <col min="15600" max="15600" width="11.28515625" customWidth="1"/>
    <col min="15601" max="15601" width="11.85546875" customWidth="1"/>
    <col min="15602" max="15602" width="11.42578125" customWidth="1"/>
    <col min="15612" max="15612" width="3.140625" customWidth="1"/>
    <col min="15613" max="15613" width="12.5703125" customWidth="1"/>
    <col min="15614" max="15614" width="13.7109375" customWidth="1"/>
    <col min="15615" max="15615" width="79.5703125" customWidth="1"/>
    <col min="15852" max="15852" width="18.5703125" customWidth="1"/>
    <col min="15853" max="15853" width="13.140625" customWidth="1"/>
    <col min="15856" max="15856" width="11.28515625" customWidth="1"/>
    <col min="15857" max="15857" width="11.85546875" customWidth="1"/>
    <col min="15858" max="15858" width="11.42578125" customWidth="1"/>
    <col min="15868" max="15868" width="3.140625" customWidth="1"/>
    <col min="15869" max="15869" width="12.5703125" customWidth="1"/>
    <col min="15870" max="15870" width="13.7109375" customWidth="1"/>
    <col min="15871" max="15871" width="79.5703125" customWidth="1"/>
    <col min="16108" max="16108" width="18.5703125" customWidth="1"/>
    <col min="16109" max="16109" width="13.140625" customWidth="1"/>
    <col min="16112" max="16112" width="11.28515625" customWidth="1"/>
    <col min="16113" max="16113" width="11.85546875" customWidth="1"/>
    <col min="16114" max="16114" width="11.42578125" customWidth="1"/>
    <col min="16124" max="16124" width="3.140625" customWidth="1"/>
    <col min="16125" max="16125" width="12.5703125" customWidth="1"/>
    <col min="16126" max="16126" width="13.7109375" customWidth="1"/>
    <col min="16127" max="16127" width="79.5703125" customWidth="1"/>
  </cols>
  <sheetData>
    <row r="1" spans="1:32" ht="81" x14ac:dyDescent="0.25">
      <c r="A1" s="3" t="s">
        <v>8</v>
      </c>
      <c r="B1" s="8" t="s">
        <v>0</v>
      </c>
      <c r="C1" s="8" t="s">
        <v>1</v>
      </c>
      <c r="D1" s="8" t="s">
        <v>2</v>
      </c>
      <c r="E1" s="10" t="s">
        <v>6</v>
      </c>
      <c r="F1" s="10" t="s">
        <v>7</v>
      </c>
      <c r="G1" s="8" t="s">
        <v>9</v>
      </c>
      <c r="H1" s="8" t="s">
        <v>3</v>
      </c>
      <c r="I1" s="8" t="s">
        <v>4</v>
      </c>
      <c r="J1" s="8" t="s">
        <v>5</v>
      </c>
      <c r="K1" s="9" t="s">
        <v>36</v>
      </c>
    </row>
    <row r="2" spans="1:32" ht="18.75" x14ac:dyDescent="0.3">
      <c r="A2" s="3">
        <v>1</v>
      </c>
      <c r="B2" s="1">
        <v>2900</v>
      </c>
      <c r="C2" s="1">
        <v>130000</v>
      </c>
      <c r="D2" s="1">
        <f>C2/B2</f>
        <v>44.827586206896555</v>
      </c>
      <c r="E2" s="11">
        <v>151.41900000000001</v>
      </c>
      <c r="F2" s="11">
        <v>20.004999999999999</v>
      </c>
      <c r="G2" s="2">
        <v>0</v>
      </c>
      <c r="H2" s="2">
        <v>0</v>
      </c>
      <c r="I2" s="2">
        <v>0</v>
      </c>
      <c r="J2" s="2">
        <v>0</v>
      </c>
      <c r="K2" s="3">
        <f>LN(D2)</f>
        <v>3.802823713463154</v>
      </c>
      <c r="M2" s="17" t="s">
        <v>10</v>
      </c>
      <c r="X2" s="17" t="s">
        <v>35</v>
      </c>
    </row>
    <row r="3" spans="1:32" x14ac:dyDescent="0.25">
      <c r="A3" s="3">
        <v>2</v>
      </c>
      <c r="B3" s="1">
        <v>1500</v>
      </c>
      <c r="C3" s="1">
        <v>150000</v>
      </c>
      <c r="D3" s="1">
        <f t="shared" ref="D3:D25" si="0">C3/B3</f>
        <v>100</v>
      </c>
      <c r="E3" s="11">
        <v>151.41900000000001</v>
      </c>
      <c r="F3" s="11">
        <v>20.004999999999999</v>
      </c>
      <c r="G3" s="2">
        <v>0</v>
      </c>
      <c r="H3" s="2">
        <v>0</v>
      </c>
      <c r="I3" s="2">
        <v>0</v>
      </c>
      <c r="J3" s="2">
        <v>0</v>
      </c>
      <c r="K3" s="3">
        <f t="shared" ref="K3:K27" si="1">LN(D3)</f>
        <v>4.6051701859880918</v>
      </c>
      <c r="M3" t="s">
        <v>11</v>
      </c>
      <c r="X3" t="s">
        <v>11</v>
      </c>
    </row>
    <row r="4" spans="1:32" ht="15.75" thickBot="1" x14ac:dyDescent="0.3">
      <c r="A4" s="3">
        <v>3</v>
      </c>
      <c r="B4" s="1">
        <v>1500</v>
      </c>
      <c r="C4" s="1">
        <v>280000</v>
      </c>
      <c r="D4" s="1">
        <f t="shared" si="0"/>
        <v>186.66666666666666</v>
      </c>
      <c r="E4" s="11">
        <v>151.41900000000001</v>
      </c>
      <c r="F4" s="11">
        <v>20.004999999999999</v>
      </c>
      <c r="G4" s="2">
        <v>0</v>
      </c>
      <c r="H4" s="2">
        <v>0</v>
      </c>
      <c r="I4" s="2">
        <v>0</v>
      </c>
      <c r="J4" s="2">
        <v>0</v>
      </c>
      <c r="K4" s="3">
        <f t="shared" si="1"/>
        <v>5.2293244950610855</v>
      </c>
    </row>
    <row r="5" spans="1:32" x14ac:dyDescent="0.25">
      <c r="A5" s="3">
        <v>4</v>
      </c>
      <c r="B5" s="1">
        <v>1500</v>
      </c>
      <c r="C5" s="1">
        <v>100000</v>
      </c>
      <c r="D5" s="1">
        <f t="shared" si="0"/>
        <v>66.666666666666671</v>
      </c>
      <c r="E5" s="11">
        <v>151.41900000000001</v>
      </c>
      <c r="F5" s="11">
        <v>20.004999999999999</v>
      </c>
      <c r="G5" s="2">
        <v>0</v>
      </c>
      <c r="H5" s="2">
        <v>0</v>
      </c>
      <c r="I5" s="2">
        <v>0</v>
      </c>
      <c r="J5" s="2">
        <v>0</v>
      </c>
      <c r="K5" s="3">
        <f t="shared" si="1"/>
        <v>4.1997050778799272</v>
      </c>
      <c r="M5" s="15" t="s">
        <v>12</v>
      </c>
      <c r="N5" s="15"/>
      <c r="X5" s="15" t="s">
        <v>12</v>
      </c>
      <c r="Y5" s="15"/>
    </row>
    <row r="6" spans="1:32" x14ac:dyDescent="0.25">
      <c r="A6" s="3">
        <v>5</v>
      </c>
      <c r="B6" s="1">
        <v>4000</v>
      </c>
      <c r="C6" s="1">
        <v>160000</v>
      </c>
      <c r="D6" s="1">
        <f t="shared" si="0"/>
        <v>40</v>
      </c>
      <c r="E6" s="11">
        <v>131.56700000000001</v>
      </c>
      <c r="F6" s="11">
        <v>3.8290000000000002</v>
      </c>
      <c r="G6" s="2">
        <v>1</v>
      </c>
      <c r="H6" s="2">
        <v>1</v>
      </c>
      <c r="I6" s="2">
        <v>0</v>
      </c>
      <c r="J6" s="2">
        <v>0</v>
      </c>
      <c r="K6" s="3">
        <f t="shared" si="1"/>
        <v>3.6888794541139363</v>
      </c>
      <c r="M6" s="12" t="s">
        <v>13</v>
      </c>
      <c r="N6" s="12">
        <v>0.71860512531928611</v>
      </c>
      <c r="X6" s="12" t="s">
        <v>13</v>
      </c>
      <c r="Y6" s="12">
        <v>0.69879177376426604</v>
      </c>
    </row>
    <row r="7" spans="1:32" x14ac:dyDescent="0.25">
      <c r="A7" s="3">
        <v>6</v>
      </c>
      <c r="B7" s="1">
        <v>2500</v>
      </c>
      <c r="C7" s="1">
        <v>230000</v>
      </c>
      <c r="D7" s="1">
        <f t="shared" si="0"/>
        <v>92</v>
      </c>
      <c r="E7" s="11">
        <v>148.31800000000001</v>
      </c>
      <c r="F7" s="11">
        <v>16.904</v>
      </c>
      <c r="G7" s="2">
        <v>1</v>
      </c>
      <c r="H7" s="2">
        <v>1</v>
      </c>
      <c r="I7" s="2">
        <v>0</v>
      </c>
      <c r="J7" s="2">
        <v>1</v>
      </c>
      <c r="K7" s="3">
        <f t="shared" si="1"/>
        <v>4.5217885770490405</v>
      </c>
      <c r="M7" s="12" t="s">
        <v>14</v>
      </c>
      <c r="N7" s="12">
        <v>0.51639332613514688</v>
      </c>
      <c r="X7" s="12" t="s">
        <v>14</v>
      </c>
      <c r="Y7" s="12">
        <v>0.48830994308060921</v>
      </c>
    </row>
    <row r="8" spans="1:32" x14ac:dyDescent="0.25">
      <c r="A8" s="3">
        <v>7</v>
      </c>
      <c r="B8" s="1">
        <v>2500</v>
      </c>
      <c r="C8" s="1">
        <v>230000</v>
      </c>
      <c r="D8" s="1">
        <f t="shared" si="0"/>
        <v>92</v>
      </c>
      <c r="E8" s="11">
        <v>148.31800000000001</v>
      </c>
      <c r="F8" s="11">
        <v>16.904</v>
      </c>
      <c r="G8" s="2">
        <v>1</v>
      </c>
      <c r="H8" s="2">
        <v>1</v>
      </c>
      <c r="I8" s="2">
        <v>0</v>
      </c>
      <c r="J8" s="2">
        <v>1</v>
      </c>
      <c r="K8" s="3">
        <f t="shared" si="1"/>
        <v>4.5217885770490405</v>
      </c>
      <c r="M8" s="12" t="s">
        <v>15</v>
      </c>
      <c r="N8" s="12">
        <v>0.36367542912519329</v>
      </c>
      <c r="X8" s="12" t="s">
        <v>15</v>
      </c>
      <c r="Y8" s="12">
        <v>0.32672360931659111</v>
      </c>
    </row>
    <row r="9" spans="1:32" x14ac:dyDescent="0.25">
      <c r="A9" s="3">
        <v>8</v>
      </c>
      <c r="B9" s="1">
        <v>10000</v>
      </c>
      <c r="C9" s="1">
        <v>700000</v>
      </c>
      <c r="D9" s="1">
        <f t="shared" si="0"/>
        <v>70</v>
      </c>
      <c r="E9" s="11">
        <v>148.31800000000001</v>
      </c>
      <c r="F9" s="11">
        <v>16.904</v>
      </c>
      <c r="G9" s="2">
        <v>1</v>
      </c>
      <c r="H9" s="2">
        <v>1</v>
      </c>
      <c r="I9" s="2">
        <v>0</v>
      </c>
      <c r="J9" s="2">
        <v>1</v>
      </c>
      <c r="K9" s="3">
        <f t="shared" si="1"/>
        <v>4.2484952420493594</v>
      </c>
      <c r="M9" s="12" t="s">
        <v>16</v>
      </c>
      <c r="N9" s="12">
        <v>57.827269510427222</v>
      </c>
      <c r="X9" s="12" t="s">
        <v>16</v>
      </c>
      <c r="Y9" s="12">
        <v>0.51521166975504495</v>
      </c>
    </row>
    <row r="10" spans="1:32" ht="15.75" thickBot="1" x14ac:dyDescent="0.3">
      <c r="A10" s="3">
        <v>9</v>
      </c>
      <c r="B10" s="1">
        <v>1500</v>
      </c>
      <c r="C10" s="1">
        <v>450000</v>
      </c>
      <c r="D10" s="1">
        <f t="shared" si="0"/>
        <v>300</v>
      </c>
      <c r="E10" s="11">
        <v>153.404</v>
      </c>
      <c r="F10" s="11">
        <v>38.15</v>
      </c>
      <c r="G10" s="2">
        <v>0</v>
      </c>
      <c r="H10" s="2">
        <v>0</v>
      </c>
      <c r="I10" s="2">
        <v>0</v>
      </c>
      <c r="J10" s="2">
        <v>0</v>
      </c>
      <c r="K10" s="3">
        <f t="shared" si="1"/>
        <v>5.7037824746562009</v>
      </c>
      <c r="M10" s="13" t="s">
        <v>17</v>
      </c>
      <c r="N10" s="13">
        <v>26</v>
      </c>
      <c r="X10" s="13" t="s">
        <v>17</v>
      </c>
      <c r="Y10" s="13">
        <v>26</v>
      </c>
    </row>
    <row r="11" spans="1:32" x14ac:dyDescent="0.25">
      <c r="A11" s="3">
        <v>10</v>
      </c>
      <c r="B11" s="1">
        <v>1500</v>
      </c>
      <c r="C11" s="1">
        <v>180000</v>
      </c>
      <c r="D11" s="1">
        <f t="shared" si="0"/>
        <v>120</v>
      </c>
      <c r="E11" s="11">
        <v>153.404</v>
      </c>
      <c r="F11" s="11">
        <v>38.15</v>
      </c>
      <c r="G11" s="2">
        <v>0</v>
      </c>
      <c r="H11" s="2">
        <v>0</v>
      </c>
      <c r="I11" s="2">
        <v>0</v>
      </c>
      <c r="J11" s="2">
        <v>0</v>
      </c>
      <c r="K11" s="3">
        <f t="shared" si="1"/>
        <v>4.7874917427820458</v>
      </c>
    </row>
    <row r="12" spans="1:32" ht="15.75" thickBot="1" x14ac:dyDescent="0.3">
      <c r="A12" s="3">
        <v>11</v>
      </c>
      <c r="B12" s="1">
        <v>1500</v>
      </c>
      <c r="C12" s="1">
        <v>300000</v>
      </c>
      <c r="D12" s="1">
        <f t="shared" si="0"/>
        <v>200</v>
      </c>
      <c r="E12" s="11">
        <v>153.404</v>
      </c>
      <c r="F12" s="11">
        <v>38.15</v>
      </c>
      <c r="G12" s="2">
        <v>0</v>
      </c>
      <c r="H12" s="2">
        <v>0</v>
      </c>
      <c r="I12" s="2">
        <v>0</v>
      </c>
      <c r="J12" s="2">
        <v>0</v>
      </c>
      <c r="K12" s="3">
        <f t="shared" si="1"/>
        <v>5.2983173665480363</v>
      </c>
      <c r="M12" t="s">
        <v>18</v>
      </c>
      <c r="X12" t="s">
        <v>18</v>
      </c>
    </row>
    <row r="13" spans="1:32" x14ac:dyDescent="0.25">
      <c r="A13" s="3">
        <v>12</v>
      </c>
      <c r="B13" s="1">
        <v>1500</v>
      </c>
      <c r="C13" s="1">
        <v>270000</v>
      </c>
      <c r="D13" s="1">
        <f t="shared" si="0"/>
        <v>180</v>
      </c>
      <c r="E13" s="11">
        <v>153.404</v>
      </c>
      <c r="F13" s="11">
        <v>38.15</v>
      </c>
      <c r="G13" s="2">
        <v>0</v>
      </c>
      <c r="H13" s="2">
        <v>0</v>
      </c>
      <c r="I13" s="2">
        <v>0</v>
      </c>
      <c r="J13" s="2">
        <v>0</v>
      </c>
      <c r="K13" s="3">
        <f t="shared" si="1"/>
        <v>5.1929568508902104</v>
      </c>
      <c r="M13" s="14"/>
      <c r="N13" s="14" t="s">
        <v>23</v>
      </c>
      <c r="O13" s="14" t="s">
        <v>24</v>
      </c>
      <c r="P13" s="14" t="s">
        <v>25</v>
      </c>
      <c r="Q13" s="14" t="s">
        <v>26</v>
      </c>
      <c r="R13" s="14" t="s">
        <v>27</v>
      </c>
      <c r="X13" s="14"/>
      <c r="Y13" s="14" t="s">
        <v>23</v>
      </c>
      <c r="Z13" s="14" t="s">
        <v>24</v>
      </c>
      <c r="AA13" s="14" t="s">
        <v>25</v>
      </c>
      <c r="AB13" s="14" t="s">
        <v>26</v>
      </c>
      <c r="AC13" s="14" t="s">
        <v>27</v>
      </c>
    </row>
    <row r="14" spans="1:32" x14ac:dyDescent="0.25">
      <c r="A14" s="3">
        <v>13</v>
      </c>
      <c r="B14" s="1">
        <v>2300</v>
      </c>
      <c r="C14" s="1">
        <v>150000</v>
      </c>
      <c r="D14" s="1">
        <f t="shared" si="0"/>
        <v>65.217391304347828</v>
      </c>
      <c r="E14" s="11">
        <v>153.404</v>
      </c>
      <c r="F14" s="11">
        <v>38.15</v>
      </c>
      <c r="G14" s="2">
        <v>0</v>
      </c>
      <c r="H14" s="2">
        <v>0</v>
      </c>
      <c r="I14" s="2">
        <v>0</v>
      </c>
      <c r="J14" s="2">
        <v>0</v>
      </c>
      <c r="K14" s="3">
        <f t="shared" si="1"/>
        <v>4.1777261711611517</v>
      </c>
      <c r="M14" s="12" t="s">
        <v>19</v>
      </c>
      <c r="N14" s="12">
        <v>6</v>
      </c>
      <c r="O14" s="12">
        <v>67843.353770227084</v>
      </c>
      <c r="P14" s="12">
        <v>11307.225628371181</v>
      </c>
      <c r="Q14" s="12">
        <v>3.3813543549613585</v>
      </c>
      <c r="R14" s="12">
        <v>1.9324243177729322E-2</v>
      </c>
      <c r="X14" s="12" t="s">
        <v>19</v>
      </c>
      <c r="Y14" s="12">
        <v>6</v>
      </c>
      <c r="Z14" s="12">
        <v>4.8129746410565764</v>
      </c>
      <c r="AA14" s="12">
        <v>0.80216244017609606</v>
      </c>
      <c r="AB14" s="12">
        <v>3.021975508112837</v>
      </c>
      <c r="AC14" s="12">
        <v>3.0156753759052357E-2</v>
      </c>
    </row>
    <row r="15" spans="1:32" s="4" customFormat="1" x14ac:dyDescent="0.25">
      <c r="A15" s="3">
        <v>14</v>
      </c>
      <c r="B15" s="1">
        <v>2750</v>
      </c>
      <c r="C15" s="1">
        <v>500000</v>
      </c>
      <c r="D15" s="1">
        <f t="shared" si="0"/>
        <v>181.81818181818181</v>
      </c>
      <c r="E15" s="11">
        <v>158.803</v>
      </c>
      <c r="F15" s="11">
        <v>40.847999999999999</v>
      </c>
      <c r="G15" s="2">
        <v>0</v>
      </c>
      <c r="H15" s="2">
        <v>0</v>
      </c>
      <c r="I15" s="2">
        <v>0</v>
      </c>
      <c r="J15" s="2">
        <v>0</v>
      </c>
      <c r="K15" s="3">
        <f t="shared" si="1"/>
        <v>5.2030071867437115</v>
      </c>
      <c r="M15" s="12" t="s">
        <v>20</v>
      </c>
      <c r="N15" s="12">
        <v>19</v>
      </c>
      <c r="O15" s="12">
        <v>63535.868881600123</v>
      </c>
      <c r="P15" s="12">
        <v>3343.9930990315856</v>
      </c>
      <c r="Q15" s="12"/>
      <c r="R15" s="12"/>
      <c r="S15"/>
      <c r="T15"/>
      <c r="U15"/>
      <c r="X15" s="12" t="s">
        <v>20</v>
      </c>
      <c r="Y15" s="12">
        <v>19</v>
      </c>
      <c r="Z15" s="12">
        <v>5.0434182283838487</v>
      </c>
      <c r="AA15" s="12">
        <v>0.26544306465178152</v>
      </c>
      <c r="AB15" s="12"/>
      <c r="AC15" s="12"/>
      <c r="AD15"/>
      <c r="AE15"/>
      <c r="AF15"/>
    </row>
    <row r="16" spans="1:32" s="4" customFormat="1" ht="15.75" thickBot="1" x14ac:dyDescent="0.3">
      <c r="A16" s="3">
        <v>15</v>
      </c>
      <c r="B16" s="1">
        <v>10000</v>
      </c>
      <c r="C16" s="1">
        <v>1500000</v>
      </c>
      <c r="D16" s="1">
        <f t="shared" si="0"/>
        <v>150</v>
      </c>
      <c r="E16" s="11">
        <v>141.69200000000001</v>
      </c>
      <c r="F16" s="11">
        <v>10.276999999999999</v>
      </c>
      <c r="G16" s="2">
        <v>0</v>
      </c>
      <c r="H16" s="2">
        <v>0</v>
      </c>
      <c r="I16" s="2">
        <v>0</v>
      </c>
      <c r="J16" s="2">
        <v>0</v>
      </c>
      <c r="K16" s="3">
        <f t="shared" si="1"/>
        <v>5.0106352940962555</v>
      </c>
      <c r="M16" s="13" t="s">
        <v>21</v>
      </c>
      <c r="N16" s="13">
        <v>25</v>
      </c>
      <c r="O16" s="13">
        <v>131379.22265182721</v>
      </c>
      <c r="P16" s="13"/>
      <c r="Q16" s="13"/>
      <c r="R16" s="13"/>
      <c r="S16"/>
      <c r="T16"/>
      <c r="U16"/>
      <c r="X16" s="13" t="s">
        <v>21</v>
      </c>
      <c r="Y16" s="13">
        <v>25</v>
      </c>
      <c r="Z16" s="13">
        <v>9.856392869440425</v>
      </c>
      <c r="AA16" s="13"/>
      <c r="AB16" s="13"/>
      <c r="AC16" s="13"/>
      <c r="AD16"/>
      <c r="AE16"/>
      <c r="AF16"/>
    </row>
    <row r="17" spans="1:32" s="4" customFormat="1" ht="15.75" thickBot="1" x14ac:dyDescent="0.3">
      <c r="A17" s="3">
        <v>16</v>
      </c>
      <c r="B17" s="1">
        <v>4200</v>
      </c>
      <c r="C17" s="1">
        <v>300000</v>
      </c>
      <c r="D17" s="1">
        <f t="shared" si="0"/>
        <v>71.428571428571431</v>
      </c>
      <c r="E17" s="11">
        <v>132.95599999999999</v>
      </c>
      <c r="F17" s="11">
        <v>5.2190000000000003</v>
      </c>
      <c r="G17" s="2">
        <v>0</v>
      </c>
      <c r="H17" s="2">
        <v>1</v>
      </c>
      <c r="I17" s="2">
        <v>0</v>
      </c>
      <c r="J17" s="2">
        <v>0</v>
      </c>
      <c r="K17" s="3">
        <f t="shared" si="1"/>
        <v>4.2686979493668789</v>
      </c>
      <c r="M17"/>
      <c r="N17"/>
      <c r="O17"/>
      <c r="P17"/>
      <c r="Q17"/>
      <c r="R17"/>
      <c r="S17"/>
      <c r="T17"/>
      <c r="U17"/>
      <c r="X17"/>
      <c r="Y17"/>
      <c r="Z17"/>
      <c r="AA17"/>
      <c r="AB17"/>
      <c r="AC17"/>
      <c r="AD17"/>
      <c r="AE17"/>
      <c r="AF17"/>
    </row>
    <row r="18" spans="1:32" s="4" customFormat="1" x14ac:dyDescent="0.25">
      <c r="A18" s="3">
        <v>17</v>
      </c>
      <c r="B18" s="1">
        <v>5600</v>
      </c>
      <c r="C18" s="1">
        <v>250000</v>
      </c>
      <c r="D18" s="1">
        <f t="shared" si="0"/>
        <v>44.642857142857146</v>
      </c>
      <c r="E18" s="11">
        <v>137.505</v>
      </c>
      <c r="F18" s="11">
        <v>3.0390000000000001</v>
      </c>
      <c r="G18" s="2">
        <v>1</v>
      </c>
      <c r="H18" s="2">
        <v>1</v>
      </c>
      <c r="I18" s="2">
        <v>0</v>
      </c>
      <c r="J18" s="2">
        <v>0</v>
      </c>
      <c r="K18" s="3">
        <f t="shared" si="1"/>
        <v>3.7986943201211432</v>
      </c>
      <c r="M18"/>
      <c r="N18" t="s">
        <v>28</v>
      </c>
      <c r="O18" t="s">
        <v>16</v>
      </c>
      <c r="P18" t="s">
        <v>29</v>
      </c>
      <c r="Q18" t="s">
        <v>30</v>
      </c>
      <c r="R18" t="s">
        <v>31</v>
      </c>
      <c r="S18" t="s">
        <v>32</v>
      </c>
      <c r="T18" t="s">
        <v>33</v>
      </c>
      <c r="U18" t="s">
        <v>34</v>
      </c>
      <c r="X18" s="14"/>
      <c r="Y18" s="14" t="s">
        <v>28</v>
      </c>
      <c r="Z18" s="14" t="s">
        <v>16</v>
      </c>
      <c r="AA18" s="14" t="s">
        <v>29</v>
      </c>
      <c r="AB18" s="14" t="s">
        <v>30</v>
      </c>
      <c r="AC18" s="14" t="s">
        <v>31</v>
      </c>
      <c r="AD18" s="14" t="s">
        <v>32</v>
      </c>
      <c r="AE18" s="14" t="s">
        <v>33</v>
      </c>
      <c r="AF18" s="14" t="s">
        <v>34</v>
      </c>
    </row>
    <row r="19" spans="1:32" s="4" customFormat="1" x14ac:dyDescent="0.25">
      <c r="A19" s="3">
        <v>18</v>
      </c>
      <c r="B19" s="1">
        <v>3300</v>
      </c>
      <c r="C19" s="1">
        <v>300000</v>
      </c>
      <c r="D19" s="1">
        <f t="shared" si="0"/>
        <v>90.909090909090907</v>
      </c>
      <c r="E19" s="11">
        <v>140.75800000000001</v>
      </c>
      <c r="F19" s="11">
        <v>6.2320000000000002</v>
      </c>
      <c r="G19" s="2">
        <v>1</v>
      </c>
      <c r="H19" s="2">
        <v>0</v>
      </c>
      <c r="I19" s="2">
        <v>0</v>
      </c>
      <c r="J19" s="2">
        <v>0</v>
      </c>
      <c r="K19" s="3">
        <f t="shared" si="1"/>
        <v>4.5098600061837661</v>
      </c>
      <c r="M19" t="s">
        <v>22</v>
      </c>
      <c r="N19">
        <v>529.99688877501694</v>
      </c>
      <c r="O19">
        <v>266.26898645363667</v>
      </c>
      <c r="P19">
        <v>1.9904567025769677</v>
      </c>
      <c r="Q19">
        <v>6.1123511458536971E-2</v>
      </c>
      <c r="R19">
        <v>-27.310504815364993</v>
      </c>
      <c r="S19">
        <v>1087.3042823653989</v>
      </c>
      <c r="T19">
        <v>-27.310504815364993</v>
      </c>
      <c r="U19">
        <v>1087.3042823653989</v>
      </c>
      <c r="X19" s="12" t="s">
        <v>22</v>
      </c>
      <c r="Y19" s="12">
        <v>7.4815836842345025</v>
      </c>
      <c r="Z19" s="12">
        <v>2.3723217484793198</v>
      </c>
      <c r="AA19" s="12">
        <v>3.153696874814838</v>
      </c>
      <c r="AB19" s="12">
        <v>5.2291342599143252E-3</v>
      </c>
      <c r="AC19" s="12">
        <v>2.5162571998713066</v>
      </c>
      <c r="AD19" s="12">
        <v>12.446910168597698</v>
      </c>
      <c r="AE19" s="12">
        <v>2.5162571998713066</v>
      </c>
      <c r="AF19" s="12">
        <v>12.446910168597698</v>
      </c>
    </row>
    <row r="20" spans="1:32" s="4" customFormat="1" x14ac:dyDescent="0.25">
      <c r="A20" s="3">
        <v>19</v>
      </c>
      <c r="B20" s="1">
        <v>4000</v>
      </c>
      <c r="C20" s="1">
        <v>350000</v>
      </c>
      <c r="D20" s="1">
        <f t="shared" si="0"/>
        <v>87.5</v>
      </c>
      <c r="E20" s="11">
        <v>142.505</v>
      </c>
      <c r="F20" s="11">
        <v>8.0389999999999997</v>
      </c>
      <c r="G20" s="2">
        <v>1</v>
      </c>
      <c r="H20" s="2">
        <v>1</v>
      </c>
      <c r="I20" s="2">
        <v>0</v>
      </c>
      <c r="J20" s="2">
        <v>1</v>
      </c>
      <c r="K20" s="3">
        <f t="shared" si="1"/>
        <v>4.4716387933635691</v>
      </c>
      <c r="M20" t="s">
        <v>6</v>
      </c>
      <c r="N20">
        <v>-3.1926774238613906</v>
      </c>
      <c r="O20">
        <v>1.8406147513180913</v>
      </c>
      <c r="P20">
        <v>-1.7345712466854171</v>
      </c>
      <c r="Q20">
        <v>9.901110917908483E-2</v>
      </c>
      <c r="R20">
        <v>-7.0451283732689252</v>
      </c>
      <c r="S20">
        <v>0.65977352554614344</v>
      </c>
      <c r="T20">
        <v>-7.0451283732689252</v>
      </c>
      <c r="U20">
        <v>0.65977352554614344</v>
      </c>
      <c r="X20" s="12" t="s">
        <v>6</v>
      </c>
      <c r="Y20" s="12">
        <v>-2.2694690941329369E-2</v>
      </c>
      <c r="Z20" s="12">
        <v>1.6398944778663035E-2</v>
      </c>
      <c r="AA20" s="12">
        <v>-1.3839116630758976</v>
      </c>
      <c r="AB20" s="12">
        <v>0.18242835854080303</v>
      </c>
      <c r="AC20" s="12">
        <v>-5.7018076829984651E-2</v>
      </c>
      <c r="AD20" s="12">
        <v>1.1628694947325918E-2</v>
      </c>
      <c r="AE20" s="12">
        <v>-5.7018076829984651E-2</v>
      </c>
      <c r="AF20" s="12">
        <v>1.1628694947325918E-2</v>
      </c>
    </row>
    <row r="21" spans="1:32" s="4" customFormat="1" x14ac:dyDescent="0.25">
      <c r="A21" s="3">
        <v>20</v>
      </c>
      <c r="B21" s="1">
        <v>5000</v>
      </c>
      <c r="C21" s="1">
        <v>300000</v>
      </c>
      <c r="D21" s="1">
        <f t="shared" si="0"/>
        <v>60</v>
      </c>
      <c r="E21" s="11">
        <v>120.977</v>
      </c>
      <c r="F21" s="11">
        <v>16.036999999999999</v>
      </c>
      <c r="G21" s="2">
        <v>1</v>
      </c>
      <c r="H21" s="2">
        <v>1</v>
      </c>
      <c r="I21" s="2">
        <v>0</v>
      </c>
      <c r="J21" s="2">
        <v>0</v>
      </c>
      <c r="K21" s="3">
        <f t="shared" si="1"/>
        <v>4.0943445622221004</v>
      </c>
      <c r="M21" t="s">
        <v>7</v>
      </c>
      <c r="N21">
        <v>3.4348896384059837</v>
      </c>
      <c r="O21">
        <v>1.3790976808711048</v>
      </c>
      <c r="P21">
        <v>2.4906790041415641</v>
      </c>
      <c r="Q21">
        <v>2.217155720734271E-2</v>
      </c>
      <c r="R21">
        <v>0.54840501896404659</v>
      </c>
      <c r="S21">
        <v>6.3213742578479213</v>
      </c>
      <c r="T21">
        <v>0.54840501896404659</v>
      </c>
      <c r="U21">
        <v>6.3213742578479213</v>
      </c>
      <c r="X21" s="12" t="s">
        <v>7</v>
      </c>
      <c r="Y21" s="12">
        <v>2.6918091422844959E-2</v>
      </c>
      <c r="Z21" s="12">
        <v>1.2287061535713564E-2</v>
      </c>
      <c r="AA21" s="12">
        <v>2.1907672021178421</v>
      </c>
      <c r="AB21" s="12">
        <v>4.1139220949385429E-2</v>
      </c>
      <c r="AC21" s="12">
        <v>1.2009760706013645E-3</v>
      </c>
      <c r="AD21" s="12">
        <v>5.2635206775088553E-2</v>
      </c>
      <c r="AE21" s="12">
        <v>1.2009760706013645E-3</v>
      </c>
      <c r="AF21" s="12">
        <v>5.2635206775088553E-2</v>
      </c>
    </row>
    <row r="22" spans="1:32" s="4" customFormat="1" x14ac:dyDescent="0.25">
      <c r="A22" s="3">
        <v>21</v>
      </c>
      <c r="B22" s="1">
        <v>1700</v>
      </c>
      <c r="C22" s="1">
        <v>450000</v>
      </c>
      <c r="D22" s="1">
        <f t="shared" si="0"/>
        <v>264.70588235294116</v>
      </c>
      <c r="E22" s="11">
        <v>147.83600000000001</v>
      </c>
      <c r="F22" s="11">
        <v>37.979999999999997</v>
      </c>
      <c r="G22" s="2">
        <v>1</v>
      </c>
      <c r="H22" s="2">
        <v>0</v>
      </c>
      <c r="I22" s="2">
        <v>0</v>
      </c>
      <c r="J22" s="2">
        <v>1</v>
      </c>
      <c r="K22" s="3">
        <f t="shared" si="1"/>
        <v>5.5786193317021953</v>
      </c>
      <c r="M22" t="s">
        <v>9</v>
      </c>
      <c r="N22">
        <v>2.7951826630861367</v>
      </c>
      <c r="O22">
        <v>31.075676748517225</v>
      </c>
      <c r="P22">
        <v>8.9947603899551726E-2</v>
      </c>
      <c r="Q22">
        <v>0.92927028954371049</v>
      </c>
      <c r="R22">
        <v>-62.246956278577414</v>
      </c>
      <c r="S22">
        <v>67.83732160474969</v>
      </c>
      <c r="T22">
        <v>-62.246956278577414</v>
      </c>
      <c r="U22">
        <v>67.83732160474969</v>
      </c>
      <c r="X22" s="12" t="s">
        <v>9</v>
      </c>
      <c r="Y22" s="12">
        <v>0.1107890787611687</v>
      </c>
      <c r="Z22" s="12">
        <v>0.2768685335122838</v>
      </c>
      <c r="AA22" s="12">
        <v>0.40015048787136126</v>
      </c>
      <c r="AB22" s="12">
        <v>0.69350892183996193</v>
      </c>
      <c r="AC22" s="12">
        <v>-0.46870342178879443</v>
      </c>
      <c r="AD22" s="12">
        <v>0.69028157931113188</v>
      </c>
      <c r="AE22" s="12">
        <v>-0.46870342178879443</v>
      </c>
      <c r="AF22" s="12">
        <v>0.69028157931113188</v>
      </c>
    </row>
    <row r="23" spans="1:32" s="4" customFormat="1" x14ac:dyDescent="0.25">
      <c r="A23" s="3">
        <v>22</v>
      </c>
      <c r="B23" s="1">
        <v>3500</v>
      </c>
      <c r="C23" s="1">
        <v>300000</v>
      </c>
      <c r="D23" s="1">
        <f t="shared" si="0"/>
        <v>85.714285714285708</v>
      </c>
      <c r="E23" s="11">
        <v>141.18299999999999</v>
      </c>
      <c r="F23" s="11">
        <v>6.7169999999999996</v>
      </c>
      <c r="G23" s="2">
        <v>0</v>
      </c>
      <c r="H23" s="2">
        <v>1</v>
      </c>
      <c r="I23" s="2">
        <v>1</v>
      </c>
      <c r="J23" s="2">
        <v>1</v>
      </c>
      <c r="K23" s="3">
        <f t="shared" si="1"/>
        <v>4.4510195061608329</v>
      </c>
      <c r="M23" t="s">
        <v>3</v>
      </c>
      <c r="N23">
        <v>-87.874132769633931</v>
      </c>
      <c r="O23">
        <v>45.85820810020428</v>
      </c>
      <c r="P23">
        <v>-1.9162138341214969</v>
      </c>
      <c r="Q23">
        <v>7.0506684930682753E-2</v>
      </c>
      <c r="R23">
        <v>-183.85646541542349</v>
      </c>
      <c r="S23">
        <v>8.1081998761556235</v>
      </c>
      <c r="T23">
        <v>-183.85646541542349</v>
      </c>
      <c r="U23">
        <v>8.1081998761556235</v>
      </c>
      <c r="X23" s="12" t="s">
        <v>3</v>
      </c>
      <c r="Y23" s="12">
        <v>-0.78255665622387904</v>
      </c>
      <c r="Z23" s="12">
        <v>0.40857339741798271</v>
      </c>
      <c r="AA23" s="12">
        <v>-1.9153392295468037</v>
      </c>
      <c r="AB23" s="12">
        <v>7.0624451659922094E-2</v>
      </c>
      <c r="AC23" s="12">
        <v>-1.6377106050110428</v>
      </c>
      <c r="AD23" s="12">
        <v>7.2597292563284732E-2</v>
      </c>
      <c r="AE23" s="12">
        <v>-1.6377106050110428</v>
      </c>
      <c r="AF23" s="12">
        <v>7.2597292563284732E-2</v>
      </c>
    </row>
    <row r="24" spans="1:32" s="4" customFormat="1" x14ac:dyDescent="0.25">
      <c r="A24" s="3">
        <v>23</v>
      </c>
      <c r="B24" s="1">
        <v>2900</v>
      </c>
      <c r="C24" s="1">
        <v>275000</v>
      </c>
      <c r="D24" s="1">
        <f t="shared" si="0"/>
        <v>94.827586206896555</v>
      </c>
      <c r="E24" s="11">
        <v>137.78899999999999</v>
      </c>
      <c r="F24" s="11">
        <v>4.0979999999999999</v>
      </c>
      <c r="G24" s="2">
        <v>0</v>
      </c>
      <c r="H24" s="2">
        <v>1</v>
      </c>
      <c r="I24" s="2">
        <v>0</v>
      </c>
      <c r="J24" s="2">
        <v>1</v>
      </c>
      <c r="K24" s="3">
        <f t="shared" si="1"/>
        <v>4.552060360674143</v>
      </c>
      <c r="M24" t="s">
        <v>4</v>
      </c>
      <c r="N24">
        <v>10.200067095335354</v>
      </c>
      <c r="O24">
        <v>66.221923933141369</v>
      </c>
      <c r="P24">
        <v>0.1540285526230481</v>
      </c>
      <c r="Q24">
        <v>0.87921150637203416</v>
      </c>
      <c r="R24">
        <v>-128.40401262592687</v>
      </c>
      <c r="S24">
        <v>148.80414681659758</v>
      </c>
      <c r="T24">
        <v>-128.40401262592687</v>
      </c>
      <c r="U24">
        <v>148.80414681659758</v>
      </c>
      <c r="X24" s="12" t="s">
        <v>4</v>
      </c>
      <c r="Y24" s="12">
        <v>0.29083179285535815</v>
      </c>
      <c r="Z24" s="12">
        <v>0.59000378701666423</v>
      </c>
      <c r="AA24" s="12">
        <v>0.4929320781582438</v>
      </c>
      <c r="AB24" s="12">
        <v>0.6277091234719564</v>
      </c>
      <c r="AC24" s="12">
        <v>-0.94406032556251729</v>
      </c>
      <c r="AD24" s="12">
        <v>1.5257239112732335</v>
      </c>
      <c r="AE24" s="12">
        <v>-0.94406032556251729</v>
      </c>
      <c r="AF24" s="12">
        <v>1.5257239112732335</v>
      </c>
    </row>
    <row r="25" spans="1:32" s="6" customFormat="1" ht="15.75" thickBot="1" x14ac:dyDescent="0.3">
      <c r="A25" s="3">
        <v>24</v>
      </c>
      <c r="B25" s="5">
        <v>8000</v>
      </c>
      <c r="C25" s="5">
        <v>180000</v>
      </c>
      <c r="D25" s="1">
        <f t="shared" si="0"/>
        <v>22.5</v>
      </c>
      <c r="E25" s="11">
        <v>137.78899999999999</v>
      </c>
      <c r="F25" s="11">
        <v>4.0979999999999999</v>
      </c>
      <c r="G25" s="2">
        <v>0</v>
      </c>
      <c r="H25" s="2">
        <v>1</v>
      </c>
      <c r="I25" s="2">
        <v>0</v>
      </c>
      <c r="J25" s="2">
        <v>1</v>
      </c>
      <c r="K25" s="3">
        <f t="shared" si="1"/>
        <v>3.1135153092103742</v>
      </c>
      <c r="M25" t="s">
        <v>5</v>
      </c>
      <c r="N25">
        <v>61.071085645416936</v>
      </c>
      <c r="O25">
        <v>33.280096435232551</v>
      </c>
      <c r="P25">
        <v>1.8350633617985246</v>
      </c>
      <c r="Q25">
        <v>8.2201979068569075E-2</v>
      </c>
      <c r="R25">
        <v>-8.584956726553024</v>
      </c>
      <c r="S25">
        <v>130.72712801738689</v>
      </c>
      <c r="T25">
        <v>-8.584956726553024</v>
      </c>
      <c r="U25">
        <v>130.72712801738689</v>
      </c>
      <c r="X25" s="13" t="s">
        <v>5</v>
      </c>
      <c r="Y25" s="13">
        <v>0.48445641637730658</v>
      </c>
      <c r="Z25" s="13">
        <v>0.29650879592219581</v>
      </c>
      <c r="AA25" s="13">
        <v>1.6338686171874253</v>
      </c>
      <c r="AB25" s="13">
        <v>0.11874749336802161</v>
      </c>
      <c r="AC25" s="13">
        <v>-0.13614362583149381</v>
      </c>
      <c r="AD25" s="13">
        <v>1.1050564585861069</v>
      </c>
      <c r="AE25" s="13">
        <v>-0.13614362583149381</v>
      </c>
      <c r="AF25" s="13">
        <v>1.1050564585861069</v>
      </c>
    </row>
    <row r="26" spans="1:32" x14ac:dyDescent="0.25">
      <c r="A26" s="3">
        <v>25</v>
      </c>
      <c r="B26" s="1">
        <v>2200</v>
      </c>
      <c r="C26" s="1">
        <v>500000</v>
      </c>
      <c r="D26" s="1">
        <f>C26/B26</f>
        <v>227.27272727272728</v>
      </c>
      <c r="E26" s="11">
        <v>124.002</v>
      </c>
      <c r="F26" s="11">
        <v>10.683999999999999</v>
      </c>
      <c r="G26" s="2">
        <v>1</v>
      </c>
      <c r="H26" s="2">
        <v>1</v>
      </c>
      <c r="I26" s="2">
        <v>0</v>
      </c>
      <c r="J26" s="2">
        <v>1</v>
      </c>
      <c r="K26" s="3">
        <f t="shared" si="1"/>
        <v>5.4261507380579213</v>
      </c>
    </row>
    <row r="27" spans="1:32" ht="18" x14ac:dyDescent="0.35">
      <c r="A27" s="3">
        <v>26</v>
      </c>
      <c r="B27" s="1">
        <v>3500</v>
      </c>
      <c r="C27" s="1">
        <v>350000</v>
      </c>
      <c r="D27" s="1">
        <f>C27/B27</f>
        <v>100</v>
      </c>
      <c r="E27" s="11">
        <v>124.002</v>
      </c>
      <c r="F27" s="11">
        <v>10.683999999999999</v>
      </c>
      <c r="G27" s="2">
        <v>1</v>
      </c>
      <c r="H27" s="2">
        <v>1</v>
      </c>
      <c r="I27" s="2">
        <v>0</v>
      </c>
      <c r="J27" s="2">
        <v>1</v>
      </c>
      <c r="K27" s="3">
        <f t="shared" si="1"/>
        <v>4.6051701859880918</v>
      </c>
      <c r="N27" s="16" t="s">
        <v>39</v>
      </c>
      <c r="X27" s="16" t="s">
        <v>38</v>
      </c>
    </row>
    <row r="28" spans="1:32" s="4" customFormat="1" x14ac:dyDescent="0.25">
      <c r="B28"/>
      <c r="C28"/>
      <c r="D28"/>
      <c r="E28" s="7"/>
      <c r="F28" s="7"/>
      <c r="M28"/>
      <c r="N28"/>
      <c r="O28"/>
      <c r="P28"/>
      <c r="Q28"/>
      <c r="R28"/>
      <c r="S28"/>
      <c r="T28"/>
      <c r="U28"/>
      <c r="X28" t="s">
        <v>37</v>
      </c>
      <c r="Y28"/>
      <c r="Z28"/>
      <c r="AA28"/>
      <c r="AB28"/>
      <c r="AC28"/>
      <c r="AD28"/>
      <c r="AE28"/>
      <c r="AF28"/>
    </row>
    <row r="29" spans="1:32" s="4" customFormat="1" x14ac:dyDescent="0.25">
      <c r="B29"/>
      <c r="C29"/>
      <c r="D29"/>
      <c r="E29" s="7"/>
      <c r="F29" s="7"/>
    </row>
    <row r="30" spans="1:32" s="4" customFormat="1" x14ac:dyDescent="0.25">
      <c r="B30"/>
      <c r="C30"/>
      <c r="D30"/>
      <c r="E30" s="7"/>
      <c r="F30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2018-01-16T08:33:02Z</dcterms:created>
  <dcterms:modified xsi:type="dcterms:W3CDTF">2018-01-16T08:49:13Z</dcterms:modified>
</cp:coreProperties>
</file>