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tabRatio="767" activeTab="0"/>
  </bookViews>
  <sheets>
    <sheet name="оценка моделей" sheetId="1" r:id="rId1"/>
    <sheet name="скользящая к 2-м" sheetId="2" r:id="rId2"/>
    <sheet name="скользящая к 3-м" sheetId="3" r:id="rId3"/>
    <sheet name="линейный" sheetId="4" r:id="rId4"/>
    <sheet name="логарифмический" sheetId="5" r:id="rId5"/>
    <sheet name="данные для прогноза" sheetId="6" r:id="rId6"/>
    <sheet name="Novo Forecast" sheetId="7" r:id="rId7"/>
    <sheet name="Бесплатное обучение по BI" sheetId="8" r:id="rId8"/>
  </sheets>
  <definedNames/>
  <calcPr fullCalcOnLoad="1"/>
</workbook>
</file>

<file path=xl/sharedStrings.xml><?xml version="1.0" encoding="utf-8"?>
<sst xmlns="http://schemas.openxmlformats.org/spreadsheetml/2006/main" count="543" uniqueCount="78">
  <si>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</si>
  <si>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</si>
  <si>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</si>
  <si>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</si>
  <si>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</si>
  <si>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</si>
  <si>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</si>
  <si>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</si>
  <si>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</si>
  <si>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</si>
  <si>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</si>
  <si>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</si>
  <si>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</si>
  <si>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2006</t>
  </si>
  <si>
    <t>2007</t>
  </si>
  <si>
    <t>2008</t>
  </si>
  <si>
    <t>2010</t>
  </si>
  <si>
    <t>2011</t>
  </si>
  <si>
    <t>Товар 1</t>
  </si>
  <si>
    <t>Товар 2</t>
  </si>
  <si>
    <t>Товар 3</t>
  </si>
  <si>
    <t>Товар 4</t>
  </si>
  <si>
    <t>Товар 5</t>
  </si>
  <si>
    <t>Товар 6</t>
  </si>
  <si>
    <t>Товар 7</t>
  </si>
  <si>
    <t>Товар 8</t>
  </si>
  <si>
    <t>Товар 9</t>
  </si>
  <si>
    <t>Товар 10</t>
  </si>
  <si>
    <t>Товар 11</t>
  </si>
  <si>
    <t>Товар 12</t>
  </si>
  <si>
    <t>Товар 13</t>
  </si>
  <si>
    <t>Товар 14</t>
  </si>
  <si>
    <t>Товар 15</t>
  </si>
  <si>
    <t>Товар 17</t>
  </si>
  <si>
    <t>Товар 18</t>
  </si>
  <si>
    <t>Товар 19</t>
  </si>
  <si>
    <t>Товар 20</t>
  </si>
  <si>
    <t>Товар 23</t>
  </si>
  <si>
    <t>Товар 24</t>
  </si>
  <si>
    <t>Товар 25</t>
  </si>
  <si>
    <t>Товар 27</t>
  </si>
  <si>
    <t>Товар 28</t>
  </si>
  <si>
    <t>сумма прогнозных значений</t>
  </si>
  <si>
    <t>к предыдущему периоду</t>
  </si>
  <si>
    <t>Наименования товаров</t>
  </si>
  <si>
    <t>Линейного тренда</t>
  </si>
  <si>
    <t>Логарифмического тренда</t>
  </si>
  <si>
    <t>Скользящей средней к 2-м месяцам</t>
  </si>
  <si>
    <t>Скользящей средней к 3-м месяцам</t>
  </si>
  <si>
    <t>Итого</t>
  </si>
  <si>
    <t>Отношение факта к прогнозу с помощью</t>
  </si>
  <si>
    <t>ср. отклонение факта от прогноза:</t>
  </si>
  <si>
    <t>Прогноз за 6 месяцев рассчитанный с помощью</t>
  </si>
  <si>
    <t>линейная</t>
  </si>
  <si>
    <t>логарифмическая</t>
  </si>
  <si>
    <t>скользящая к 2-м</t>
  </si>
  <si>
    <t>скользящая к 3-м</t>
  </si>
  <si>
    <t>Оценка моделей по месяцам</t>
  </si>
  <si>
    <t>www.4analytics.ru</t>
  </si>
  <si>
    <t>Факт с апреля по сентябрь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</si>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</sst>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_-* #,##0_р_._-;\-* #,##0_р_._-;_-* &quot;-&quot;??_р_._-;_-@_-"/>
    <numFmt numFmtId="174" formatCode="#,##0.00_ ;[Red]\-#,##0.00\ 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9"/>
      <name val="Calibri"/>
      <family val="2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theme="6"/>
      </left>
      <right/>
      <top style="thin">
        <color theme="6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3" fontId="0" fillId="0" borderId="0" xfId="63" applyNumberFormat="1" applyFont="1" applyFill="1" applyAlignment="1">
      <alignment/>
    </xf>
    <xf numFmtId="173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9" fontId="0" fillId="0" borderId="0" xfId="60" applyFont="1" applyFill="1" applyAlignment="1">
      <alignment/>
    </xf>
    <xf numFmtId="9" fontId="0" fillId="0" borderId="0" xfId="0" applyNumberFormat="1" applyFill="1" applyAlignment="1">
      <alignment/>
    </xf>
    <xf numFmtId="172" fontId="0" fillId="0" borderId="10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Fill="1" applyAlignment="1">
      <alignment horizontal="left"/>
    </xf>
    <xf numFmtId="172" fontId="0" fillId="0" borderId="13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171" fontId="0" fillId="0" borderId="0" xfId="63" applyFont="1" applyFill="1" applyAlignment="1">
      <alignment/>
    </xf>
    <xf numFmtId="9" fontId="0" fillId="0" borderId="0" xfId="60" applyFont="1" applyFill="1" applyAlignment="1">
      <alignment/>
    </xf>
    <xf numFmtId="174" fontId="0" fillId="0" borderId="10" xfId="0" applyNumberFormat="1" applyFill="1" applyBorder="1" applyAlignment="1">
      <alignment/>
    </xf>
    <xf numFmtId="174" fontId="0" fillId="0" borderId="13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174" fontId="0" fillId="0" borderId="0" xfId="63" applyNumberFormat="1" applyFont="1" applyFill="1" applyAlignment="1">
      <alignment/>
    </xf>
    <xf numFmtId="174" fontId="0" fillId="0" borderId="0" xfId="60" applyNumberFormat="1" applyFont="1" applyFill="1" applyAlignment="1">
      <alignment/>
    </xf>
    <xf numFmtId="174" fontId="0" fillId="0" borderId="14" xfId="0" applyNumberFormat="1" applyFill="1" applyBorder="1" applyAlignment="1">
      <alignment/>
    </xf>
    <xf numFmtId="173" fontId="0" fillId="0" borderId="0" xfId="0" applyNumberFormat="1" applyFill="1" applyAlignment="1">
      <alignment horizontal="center" vertical="center" wrapText="1" shrinkToFit="1"/>
    </xf>
    <xf numFmtId="173" fontId="0" fillId="0" borderId="0" xfId="0" applyNumberFormat="1" applyFill="1" applyAlignment="1">
      <alignment horizontal="center" vertical="top" wrapText="1" shrinkToFit="1"/>
    </xf>
    <xf numFmtId="9" fontId="0" fillId="0" borderId="15" xfId="60" applyNumberFormat="1" applyFont="1" applyFill="1" applyBorder="1" applyAlignment="1">
      <alignment/>
    </xf>
    <xf numFmtId="9" fontId="50" fillId="33" borderId="16" xfId="0" applyNumberFormat="1" applyFont="1" applyFill="1" applyBorder="1" applyAlignment="1">
      <alignment/>
    </xf>
    <xf numFmtId="9" fontId="50" fillId="33" borderId="17" xfId="0" applyNumberFormat="1" applyFont="1" applyFill="1" applyBorder="1" applyAlignment="1">
      <alignment/>
    </xf>
    <xf numFmtId="172" fontId="0" fillId="11" borderId="13" xfId="0" applyNumberFormat="1" applyFill="1" applyBorder="1" applyAlignment="1">
      <alignment horizontal="center"/>
    </xf>
    <xf numFmtId="173" fontId="0" fillId="0" borderId="0" xfId="63" applyNumberFormat="1" applyFont="1" applyFill="1" applyAlignment="1">
      <alignment horizontal="right"/>
    </xf>
    <xf numFmtId="172" fontId="0" fillId="0" borderId="0" xfId="0" applyNumberFormat="1" applyFill="1" applyAlignment="1">
      <alignment horizontal="right"/>
    </xf>
    <xf numFmtId="9" fontId="0" fillId="0" borderId="0" xfId="60" applyFont="1" applyFill="1" applyAlignment="1">
      <alignment horizontal="right"/>
    </xf>
    <xf numFmtId="10" fontId="0" fillId="0" borderId="0" xfId="60" applyNumberFormat="1" applyFont="1" applyFill="1" applyAlignment="1">
      <alignment/>
    </xf>
    <xf numFmtId="0" fontId="35" fillId="0" borderId="0" xfId="42" applyFill="1" applyAlignment="1" applyProtection="1">
      <alignment/>
      <protection/>
    </xf>
    <xf numFmtId="172" fontId="51" fillId="34" borderId="0" xfId="0" applyNumberFormat="1" applyFont="1" applyFill="1" applyBorder="1" applyAlignment="1">
      <alignment horizontal="center"/>
    </xf>
    <xf numFmtId="172" fontId="51" fillId="33" borderId="0" xfId="0" applyNumberFormat="1" applyFont="1" applyFill="1" applyBorder="1" applyAlignment="1">
      <alignment horizontal="center"/>
    </xf>
    <xf numFmtId="0" fontId="50" fillId="33" borderId="18" xfId="0" applyFont="1" applyFill="1" applyBorder="1" applyAlignment="1">
      <alignment horizontal="right"/>
    </xf>
    <xf numFmtId="0" fontId="50" fillId="33" borderId="16" xfId="0" applyFont="1" applyFill="1" applyBorder="1" applyAlignment="1">
      <alignment horizontal="right"/>
    </xf>
    <xf numFmtId="9" fontId="0" fillId="0" borderId="19" xfId="60" applyFont="1" applyFill="1" applyBorder="1" applyAlignment="1">
      <alignment horizontal="center"/>
    </xf>
    <xf numFmtId="0" fontId="52" fillId="0" borderId="0" xfId="44" applyFont="1" applyAlignment="1" applyProtection="1">
      <alignment vertical="center" wrapText="1"/>
      <protection/>
    </xf>
    <xf numFmtId="0" fontId="36" fillId="6" borderId="0" xfId="44" applyFont="1" applyFill="1" applyAlignment="1" applyProtection="1">
      <alignment/>
      <protection/>
    </xf>
    <xf numFmtId="0" fontId="53" fillId="6" borderId="0" xfId="44" applyFont="1" applyFill="1" applyAlignment="1" applyProtection="1">
      <alignment horizontal="left" wrapText="1" indent="1"/>
      <protection/>
    </xf>
    <xf numFmtId="0" fontId="53" fillId="0" borderId="0" xfId="0" applyFont="1" applyAlignment="1">
      <alignment/>
    </xf>
    <xf numFmtId="0" fontId="54" fillId="33" borderId="0" xfId="44" applyFont="1" applyFill="1" applyAlignment="1" applyProtection="1">
      <alignment horizontal="center" vertical="center"/>
      <protection/>
    </xf>
    <xf numFmtId="0" fontId="55" fillId="35" borderId="0" xfId="0" applyFont="1" applyFill="1" applyAlignment="1">
      <alignment/>
    </xf>
    <xf numFmtId="0" fontId="56" fillId="36" borderId="0" xfId="44" applyFont="1" applyFill="1" applyAlignment="1" applyProtection="1">
      <alignment horizontal="center" vertical="center"/>
      <protection/>
    </xf>
    <xf numFmtId="0" fontId="53" fillId="35" borderId="0" xfId="44" applyFont="1" applyFill="1" applyAlignment="1" applyProtection="1">
      <alignment horizontal="left" wrapText="1" indent="1"/>
      <protection/>
    </xf>
    <xf numFmtId="0" fontId="53" fillId="35" borderId="0" xfId="0" applyFont="1" applyFill="1" applyAlignment="1">
      <alignment/>
    </xf>
    <xf numFmtId="0" fontId="57" fillId="37" borderId="0" xfId="44" applyFont="1" applyFill="1" applyAlignment="1" applyProtection="1">
      <alignment horizontal="center" vertical="center"/>
      <protection/>
    </xf>
    <xf numFmtId="0" fontId="53" fillId="35" borderId="0" xfId="44" applyFont="1" applyFill="1" applyAlignment="1" applyProtection="1">
      <alignment horizontal="left" vertical="center" wrapText="1" indent="1"/>
      <protection/>
    </xf>
    <xf numFmtId="0" fontId="58" fillId="38" borderId="0" xfId="0" applyFont="1" applyFill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BG9:BK33" comment="" totalsRowShown="0">
  <autoFilter ref="BG9:BK33"/>
  <tableColumns count="5">
    <tableColumn id="1" name="Факт с апреля по сентябрь"/>
    <tableColumn id="2" name="Линейного тренда"/>
    <tableColumn id="3" name="Логарифмического тренда"/>
    <tableColumn id="4" name="Скользящей средней к 2-м месяцам"/>
    <tableColumn id="5" name="Скользящей средней к 3-м месяцам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BL9:BO34" comment="" totalsRowCount="1">
  <autoFilter ref="BL9:BO34"/>
  <tableColumns count="4">
    <tableColumn id="1" name="Линейного тренда" totalsRowFunction="average"/>
    <tableColumn id="2" name="Логарифмического тренда" totalsRowFunction="average"/>
    <tableColumn id="3" name="Скользящей средней к 2-м месяцам" totalsRowFunction="average"/>
    <tableColumn id="4" name="Скользящей средней к 3-м месяцам" totalsRowFunction="average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4"/>
  <sheetViews>
    <sheetView tabSelected="1" zoomScale="80" zoomScaleNormal="80" zoomScalePageLayoutView="0" workbookViewId="0" topLeftCell="AW1">
      <selection activeCell="AX6" sqref="AX6"/>
    </sheetView>
  </sheetViews>
  <sheetFormatPr defaultColWidth="9.140625" defaultRowHeight="15"/>
  <cols>
    <col min="1" max="1" width="68.00390625" style="2" bestFit="1" customWidth="1"/>
    <col min="2" max="49" width="10.28125" style="2" bestFit="1" customWidth="1"/>
    <col min="50" max="51" width="13.140625" style="2" bestFit="1" customWidth="1"/>
    <col min="52" max="52" width="13.140625" style="2" customWidth="1"/>
    <col min="53" max="53" width="17.00390625" style="2" bestFit="1" customWidth="1"/>
    <col min="54" max="58" width="14.28125" style="2" bestFit="1" customWidth="1"/>
    <col min="59" max="59" width="15.7109375" style="2" customWidth="1"/>
    <col min="60" max="60" width="16.57421875" style="2" customWidth="1"/>
    <col min="61" max="61" width="19.00390625" style="2" customWidth="1"/>
    <col min="62" max="63" width="18.00390625" style="2" customWidth="1"/>
    <col min="64" max="64" width="13.421875" style="2" customWidth="1"/>
    <col min="65" max="65" width="15.7109375" style="2" customWidth="1"/>
    <col min="66" max="66" width="19.00390625" style="2" customWidth="1"/>
    <col min="67" max="67" width="18.421875" style="2" customWidth="1"/>
    <col min="68" max="16384" width="9.140625" style="2" customWidth="1"/>
  </cols>
  <sheetData>
    <row r="1" ht="15">
      <c r="AZ1" s="2" t="s">
        <v>57</v>
      </c>
    </row>
    <row r="2" spans="49:59" ht="15">
      <c r="AW2" s="3"/>
      <c r="AX2" s="4"/>
      <c r="AY2" s="4"/>
      <c r="AZ2" s="29" t="s">
        <v>53</v>
      </c>
      <c r="BA2" s="4">
        <f>линейный!BC4</f>
        <v>30930492.630000003</v>
      </c>
      <c r="BB2" s="4">
        <f>линейный!BD4</f>
        <v>28547481.310000002</v>
      </c>
      <c r="BC2" s="4">
        <f>линейный!BE4</f>
        <v>29885799.82</v>
      </c>
      <c r="BD2" s="4">
        <f>линейный!BF4</f>
        <v>29018131.1</v>
      </c>
      <c r="BE2" s="4">
        <f>линейный!BG4</f>
        <v>27878569.699999996</v>
      </c>
      <c r="BF2" s="4">
        <f>линейный!BH4</f>
        <v>28808490.510000005</v>
      </c>
      <c r="BG2" s="32">
        <f>линейный!BI5</f>
        <v>0.9963101834367251</v>
      </c>
    </row>
    <row r="3" spans="49:59" ht="15">
      <c r="AW3" s="3"/>
      <c r="AX3" s="6"/>
      <c r="AY3" s="6"/>
      <c r="AZ3" s="30" t="s">
        <v>54</v>
      </c>
      <c r="BA3" s="6">
        <f>логарифмический!BC4</f>
        <v>35711677.85999999</v>
      </c>
      <c r="BB3" s="6">
        <f>логарифмический!BD4</f>
        <v>31205753.729999993</v>
      </c>
      <c r="BC3" s="6">
        <f>логарифмический!BE4</f>
        <v>32039219.20000001</v>
      </c>
      <c r="BD3" s="6">
        <f>логарифмический!BF4</f>
        <v>31049755.3</v>
      </c>
      <c r="BE3" s="6">
        <f>логарифмический!BG4</f>
        <v>29959617.63</v>
      </c>
      <c r="BF3" s="6">
        <f>логарифмический!BH4</f>
        <v>31301259.289999995</v>
      </c>
      <c r="BG3" s="32">
        <f>логарифмический!BI5</f>
        <v>0.9132284333148761</v>
      </c>
    </row>
    <row r="4" spans="49:63" ht="15">
      <c r="AW4" s="3"/>
      <c r="AX4" s="7"/>
      <c r="AY4" s="7"/>
      <c r="AZ4" s="31" t="s">
        <v>55</v>
      </c>
      <c r="BA4" s="4">
        <f>'скользящая к 2-м'!BC4</f>
        <v>31239518.92154973</v>
      </c>
      <c r="BB4" s="4">
        <f>'скользящая к 2-м'!BD4</f>
        <v>29122026.68885628</v>
      </c>
      <c r="BC4" s="4">
        <f>'скользящая к 2-м'!BE4</f>
        <v>30436254.308048833</v>
      </c>
      <c r="BD4" s="4">
        <f>'скользящая к 2-м'!BF4</f>
        <v>29710363.307772294</v>
      </c>
      <c r="BE4" s="4">
        <f>'скользящая к 2-м'!BG4</f>
        <v>28501113.97357729</v>
      </c>
      <c r="BF4" s="4">
        <f>'скользящая к 2-м'!BH4</f>
        <v>29535974.269967195</v>
      </c>
      <c r="BG4" s="32">
        <f>'скользящая к 2-м'!BI5</f>
        <v>0.9767618686802554</v>
      </c>
      <c r="BI4" s="3"/>
      <c r="BJ4" s="8"/>
      <c r="BK4" s="8"/>
    </row>
    <row r="5" spans="49:63" ht="15">
      <c r="AW5" s="3"/>
      <c r="AX5" s="7"/>
      <c r="AY5" s="7"/>
      <c r="AZ5" s="31" t="s">
        <v>56</v>
      </c>
      <c r="BA5" s="4">
        <f>'скользящая к 3-м'!BC4</f>
        <v>30874937.872718327</v>
      </c>
      <c r="BB5" s="4">
        <f>'скользящая к 3-м'!BD4</f>
        <v>29118818.730866496</v>
      </c>
      <c r="BC5" s="4">
        <f>'скользящая к 3-м'!BE4</f>
        <v>30241629.3876005</v>
      </c>
      <c r="BD5" s="4">
        <f>'скользящая к 3-м'!BF4</f>
        <v>29516573.16107241</v>
      </c>
      <c r="BE5" s="4">
        <f>'скользящая к 3-м'!BG4</f>
        <v>28308105.651112806</v>
      </c>
      <c r="BF5" s="4">
        <f>'скользящая к 3-м'!BH4</f>
        <v>29258832.700788006</v>
      </c>
      <c r="BG5" s="32">
        <f>'скользящая к 3-м'!BI5</f>
        <v>0.9834928685775101</v>
      </c>
      <c r="BI5" s="3"/>
      <c r="BJ5" s="8"/>
      <c r="BK5" s="8"/>
    </row>
    <row r="6" spans="1:62" ht="15">
      <c r="A6" s="33" t="s">
        <v>58</v>
      </c>
      <c r="AW6" s="3"/>
      <c r="AX6" s="7"/>
      <c r="AY6" s="7"/>
      <c r="AZ6" s="7"/>
      <c r="BA6" s="38"/>
      <c r="BB6" s="38"/>
      <c r="BC6" s="38"/>
      <c r="BD6" s="38"/>
      <c r="BE6" s="38"/>
      <c r="BF6" s="38"/>
      <c r="BG6" s="7"/>
      <c r="BI6" s="3"/>
      <c r="BJ6" s="8"/>
    </row>
    <row r="7" spans="1:67" ht="15">
      <c r="A7" s="9"/>
      <c r="B7" s="9" t="s">
        <v>12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 t="s">
        <v>49</v>
      </c>
      <c r="BG7" s="5">
        <f>SUM(BG10:BG33)</f>
        <v>174347520.45000008</v>
      </c>
      <c r="BH7" s="5">
        <f>SUM(BH10:BH33)</f>
        <v>175068965.07000005</v>
      </c>
      <c r="BI7" s="5">
        <f>SUM(BI10:BI33)</f>
        <v>191267283.01</v>
      </c>
      <c r="BJ7" s="5">
        <f>SUM(BJ10:BJ33)</f>
        <v>178545251.46977165</v>
      </c>
      <c r="BK7" s="5">
        <f>SUM(BK10:BK33)</f>
        <v>177318897.5041586</v>
      </c>
      <c r="BL7" s="25">
        <f>$BG7/BH7</f>
        <v>0.9958790833103314</v>
      </c>
      <c r="BM7" s="25">
        <f>$BG7/BI7</f>
        <v>0.911538647416687</v>
      </c>
      <c r="BN7" s="25">
        <f>$BG7/BJ7</f>
        <v>0.9764892598082774</v>
      </c>
      <c r="BO7" s="25">
        <f>$BG7/BK7</f>
        <v>0.9832427502314647</v>
      </c>
    </row>
    <row r="8" spans="1:67" ht="21">
      <c r="A8" s="11"/>
      <c r="B8" s="9" t="s">
        <v>13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 t="s">
        <v>14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9" t="s">
        <v>15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9" t="s">
        <v>16</v>
      </c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9" t="s">
        <v>17</v>
      </c>
      <c r="AY8" s="10"/>
      <c r="AZ8" s="10"/>
      <c r="BA8" s="4">
        <f aca="true" t="shared" si="0" ref="BA8:BF8">SUM(BA10:BA33)</f>
        <v>30698016.100000013</v>
      </c>
      <c r="BB8" s="4">
        <f t="shared" si="0"/>
        <v>27988404.47</v>
      </c>
      <c r="BC8" s="4">
        <f t="shared" si="0"/>
        <v>28682143.770000003</v>
      </c>
      <c r="BD8" s="4">
        <f t="shared" si="0"/>
        <v>29404513.04</v>
      </c>
      <c r="BE8" s="4">
        <f t="shared" si="0"/>
        <v>28844550.970000014</v>
      </c>
      <c r="BF8" s="4">
        <f t="shared" si="0"/>
        <v>28729892.099999998</v>
      </c>
      <c r="BG8" s="1"/>
      <c r="BH8" s="34" t="s">
        <v>52</v>
      </c>
      <c r="BI8" s="34"/>
      <c r="BJ8" s="34"/>
      <c r="BK8" s="34"/>
      <c r="BL8" s="35" t="s">
        <v>50</v>
      </c>
      <c r="BM8" s="35"/>
      <c r="BN8" s="35"/>
      <c r="BO8" s="35"/>
    </row>
    <row r="9" spans="1:67" ht="45">
      <c r="A9" s="9" t="s">
        <v>44</v>
      </c>
      <c r="B9" s="9" t="s">
        <v>0</v>
      </c>
      <c r="C9" s="13" t="s">
        <v>1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13" t="s">
        <v>7</v>
      </c>
      <c r="J9" s="13" t="s">
        <v>8</v>
      </c>
      <c r="K9" s="13" t="s">
        <v>9</v>
      </c>
      <c r="L9" s="13" t="s">
        <v>10</v>
      </c>
      <c r="M9" s="13" t="s">
        <v>11</v>
      </c>
      <c r="N9" s="9" t="s">
        <v>0</v>
      </c>
      <c r="O9" s="13" t="s">
        <v>1</v>
      </c>
      <c r="P9" s="13" t="s">
        <v>2</v>
      </c>
      <c r="Q9" s="13" t="s">
        <v>3</v>
      </c>
      <c r="R9" s="13" t="s">
        <v>4</v>
      </c>
      <c r="S9" s="13" t="s">
        <v>5</v>
      </c>
      <c r="T9" s="13" t="s">
        <v>6</v>
      </c>
      <c r="U9" s="13" t="s">
        <v>7</v>
      </c>
      <c r="V9" s="13" t="s">
        <v>8</v>
      </c>
      <c r="W9" s="13" t="s">
        <v>9</v>
      </c>
      <c r="X9" s="13" t="s">
        <v>10</v>
      </c>
      <c r="Y9" s="13" t="s">
        <v>11</v>
      </c>
      <c r="Z9" s="9" t="s">
        <v>0</v>
      </c>
      <c r="AA9" s="13" t="s">
        <v>1</v>
      </c>
      <c r="AB9" s="13" t="s">
        <v>2</v>
      </c>
      <c r="AC9" s="13" t="s">
        <v>3</v>
      </c>
      <c r="AD9" s="13" t="s">
        <v>4</v>
      </c>
      <c r="AE9" s="13" t="s">
        <v>5</v>
      </c>
      <c r="AF9" s="13" t="s">
        <v>6</v>
      </c>
      <c r="AG9" s="13" t="s">
        <v>7</v>
      </c>
      <c r="AH9" s="13" t="s">
        <v>8</v>
      </c>
      <c r="AI9" s="13" t="s">
        <v>9</v>
      </c>
      <c r="AJ9" s="13" t="s">
        <v>10</v>
      </c>
      <c r="AK9" s="13" t="s">
        <v>11</v>
      </c>
      <c r="AL9" s="9" t="s">
        <v>0</v>
      </c>
      <c r="AM9" s="13" t="s">
        <v>1</v>
      </c>
      <c r="AN9" s="13" t="s">
        <v>2</v>
      </c>
      <c r="AO9" s="13" t="s">
        <v>3</v>
      </c>
      <c r="AP9" s="13" t="s">
        <v>4</v>
      </c>
      <c r="AQ9" s="13" t="s">
        <v>5</v>
      </c>
      <c r="AR9" s="13" t="s">
        <v>6</v>
      </c>
      <c r="AS9" s="13" t="s">
        <v>7</v>
      </c>
      <c r="AT9" s="13" t="s">
        <v>8</v>
      </c>
      <c r="AU9" s="13" t="s">
        <v>9</v>
      </c>
      <c r="AV9" s="13" t="s">
        <v>10</v>
      </c>
      <c r="AW9" s="13" t="s">
        <v>11</v>
      </c>
      <c r="AX9" s="9" t="s">
        <v>0</v>
      </c>
      <c r="AY9" s="13" t="s">
        <v>1</v>
      </c>
      <c r="AZ9" s="13" t="s">
        <v>2</v>
      </c>
      <c r="BA9" s="28" t="s">
        <v>3</v>
      </c>
      <c r="BB9" s="28" t="s">
        <v>4</v>
      </c>
      <c r="BC9" s="28" t="s">
        <v>5</v>
      </c>
      <c r="BD9" s="28" t="s">
        <v>6</v>
      </c>
      <c r="BE9" s="28" t="s">
        <v>7</v>
      </c>
      <c r="BF9" s="28" t="s">
        <v>8</v>
      </c>
      <c r="BG9" s="23" t="s">
        <v>59</v>
      </c>
      <c r="BH9" s="23" t="s">
        <v>45</v>
      </c>
      <c r="BI9" s="23" t="s">
        <v>46</v>
      </c>
      <c r="BJ9" s="23" t="s">
        <v>47</v>
      </c>
      <c r="BK9" s="23" t="s">
        <v>48</v>
      </c>
      <c r="BL9" s="24" t="s">
        <v>45</v>
      </c>
      <c r="BM9" s="23" t="s">
        <v>46</v>
      </c>
      <c r="BN9" s="24" t="s">
        <v>47</v>
      </c>
      <c r="BO9" s="24" t="s">
        <v>48</v>
      </c>
    </row>
    <row r="10" spans="1:67" ht="15">
      <c r="A10" s="9" t="s">
        <v>18</v>
      </c>
      <c r="B10" s="9">
        <v>3771657.18</v>
      </c>
      <c r="C10" s="13">
        <v>4844286.52</v>
      </c>
      <c r="D10" s="13">
        <v>5473100.989999995</v>
      </c>
      <c r="E10" s="13">
        <v>5162848.869999993</v>
      </c>
      <c r="F10" s="13">
        <v>5192770.86999999</v>
      </c>
      <c r="G10" s="13">
        <v>6045143.350000018</v>
      </c>
      <c r="H10" s="13">
        <v>5621736.830000018</v>
      </c>
      <c r="I10" s="13">
        <v>4881894.430000006</v>
      </c>
      <c r="J10" s="13">
        <v>4923427.8</v>
      </c>
      <c r="K10" s="13">
        <v>4486379.320000013</v>
      </c>
      <c r="L10" s="13">
        <v>4945981.620000018</v>
      </c>
      <c r="M10" s="13">
        <v>4730713.069999992</v>
      </c>
      <c r="N10" s="9">
        <v>4233729.24</v>
      </c>
      <c r="O10" s="13">
        <v>5131264.93</v>
      </c>
      <c r="P10" s="13">
        <v>6223149.319999999</v>
      </c>
      <c r="Q10" s="13">
        <v>5958260.299999997</v>
      </c>
      <c r="R10" s="13">
        <v>6480669.509999957</v>
      </c>
      <c r="S10" s="13">
        <v>6310224.619999976</v>
      </c>
      <c r="T10" s="13">
        <v>5186608.859999985</v>
      </c>
      <c r="U10" s="13">
        <v>4565220.619999987</v>
      </c>
      <c r="V10" s="13">
        <v>4826486.8399999775</v>
      </c>
      <c r="W10" s="13">
        <v>4930238.959999985</v>
      </c>
      <c r="X10" s="13">
        <v>4488364.489999995</v>
      </c>
      <c r="Y10" s="13">
        <v>5350127.259999985</v>
      </c>
      <c r="Z10" s="9">
        <v>5336815.349999975</v>
      </c>
      <c r="AA10" s="13">
        <v>5612711.739999955</v>
      </c>
      <c r="AB10" s="13">
        <v>6001468.599999974</v>
      </c>
      <c r="AC10" s="13">
        <v>6716716.939999976</v>
      </c>
      <c r="AD10" s="13">
        <v>6957288.140000021</v>
      </c>
      <c r="AE10" s="13">
        <v>6080618.250000011</v>
      </c>
      <c r="AF10" s="13">
        <v>6897182.610000031</v>
      </c>
      <c r="AG10" s="13">
        <v>6258052.610000022</v>
      </c>
      <c r="AH10" s="13">
        <v>5981449.95000001</v>
      </c>
      <c r="AI10" s="13">
        <v>5515533.060000003</v>
      </c>
      <c r="AJ10" s="13">
        <v>4998151.430000006</v>
      </c>
      <c r="AK10" s="13">
        <v>5322152.070000012</v>
      </c>
      <c r="AL10" s="9">
        <v>2770735.09</v>
      </c>
      <c r="AM10" s="13">
        <v>3876697.240000006</v>
      </c>
      <c r="AN10" s="13">
        <v>4905163.030000015</v>
      </c>
      <c r="AO10" s="13">
        <v>6252578.839999977</v>
      </c>
      <c r="AP10" s="13">
        <v>4681063.12</v>
      </c>
      <c r="AQ10" s="13">
        <v>5289180.090000012</v>
      </c>
      <c r="AR10" s="13">
        <v>4561222.16</v>
      </c>
      <c r="AS10" s="13">
        <v>5177297.509999993</v>
      </c>
      <c r="AT10" s="13">
        <v>6349572.479999993</v>
      </c>
      <c r="AU10" s="13">
        <v>6723379.339999998</v>
      </c>
      <c r="AV10" s="13">
        <v>5898843.259999998</v>
      </c>
      <c r="AW10" s="13">
        <v>8960500.600000024</v>
      </c>
      <c r="AX10" s="9">
        <v>5793689.1100000115</v>
      </c>
      <c r="AY10" s="13">
        <v>7530704.5000000065</v>
      </c>
      <c r="AZ10" s="13">
        <v>8099446.780000009</v>
      </c>
      <c r="BA10" s="13">
        <v>9796410.300000012</v>
      </c>
      <c r="BB10" s="13">
        <v>6633070.620000007</v>
      </c>
      <c r="BC10" s="13">
        <v>6977175.050000009</v>
      </c>
      <c r="BD10" s="13">
        <v>6936589.810000008</v>
      </c>
      <c r="BE10" s="13">
        <v>7824780.20000001</v>
      </c>
      <c r="BF10" s="13">
        <v>8831250.150000002</v>
      </c>
      <c r="BG10" s="5">
        <f>SUM(BA10:BF10)</f>
        <v>46999276.130000055</v>
      </c>
      <c r="BH10" s="4">
        <f>линейный!BI8</f>
        <v>39253894.08</v>
      </c>
      <c r="BI10" s="4">
        <f>логарифмический!BI8</f>
        <v>36735257.14</v>
      </c>
      <c r="BJ10" s="4">
        <f>'скользящая к 2-м'!BI8</f>
        <v>46499827.682571225</v>
      </c>
      <c r="BK10" s="4">
        <f>'скользящая к 3-м'!BI8</f>
        <v>46443938.53208348</v>
      </c>
      <c r="BL10" s="16">
        <f>$BG10/BH10</f>
        <v>1.1973149984614229</v>
      </c>
      <c r="BM10" s="16">
        <f aca="true" t="shared" si="1" ref="BM10:BM33">$BG10/BI10</f>
        <v>1.2794051216487565</v>
      </c>
      <c r="BN10" s="16">
        <f aca="true" t="shared" si="2" ref="BN10:BN33">$BG10/BJ10</f>
        <v>1.0107408666294053</v>
      </c>
      <c r="BO10" s="16">
        <f aca="true" t="shared" si="3" ref="BO10:BO33">$BG10/BK10</f>
        <v>1.0119571598677608</v>
      </c>
    </row>
    <row r="11" spans="1:67" ht="15">
      <c r="A11" s="9" t="s">
        <v>19</v>
      </c>
      <c r="B11" s="14">
        <v>3071946.199999989</v>
      </c>
      <c r="C11" s="6">
        <v>4192586.7499999786</v>
      </c>
      <c r="D11" s="6">
        <v>4931185.979999966</v>
      </c>
      <c r="E11" s="6">
        <v>4137234.2199999746</v>
      </c>
      <c r="F11" s="6">
        <v>4193209.1399999736</v>
      </c>
      <c r="G11" s="6">
        <v>4328187.999999976</v>
      </c>
      <c r="H11" s="6">
        <v>4765240.349999974</v>
      </c>
      <c r="I11" s="6">
        <v>4228300.109999972</v>
      </c>
      <c r="J11" s="6">
        <v>3897733.3599999896</v>
      </c>
      <c r="K11" s="6">
        <v>3556791.65999999</v>
      </c>
      <c r="L11" s="6">
        <v>3926617.4899999877</v>
      </c>
      <c r="M11" s="6">
        <v>3584179.31</v>
      </c>
      <c r="N11" s="14">
        <v>3444701.6199999936</v>
      </c>
      <c r="O11" s="6">
        <v>4418348.08</v>
      </c>
      <c r="P11" s="6">
        <v>5233125.129999992</v>
      </c>
      <c r="Q11" s="6">
        <v>5242053.789999994</v>
      </c>
      <c r="R11" s="6">
        <v>5250092.2599999495</v>
      </c>
      <c r="S11" s="6">
        <v>4731775.459999975</v>
      </c>
      <c r="T11" s="6">
        <v>4386404.639999967</v>
      </c>
      <c r="U11" s="6">
        <v>4427382.8399999635</v>
      </c>
      <c r="V11" s="6">
        <v>3992889.559999976</v>
      </c>
      <c r="W11" s="6">
        <v>4498078.62999997</v>
      </c>
      <c r="X11" s="6">
        <v>3195229.889999994</v>
      </c>
      <c r="Y11" s="6">
        <v>4705128.859999982</v>
      </c>
      <c r="Z11" s="14">
        <v>3963067.5499999756</v>
      </c>
      <c r="AA11" s="6">
        <v>4734531.30999996</v>
      </c>
      <c r="AB11" s="6">
        <v>4658085.469999989</v>
      </c>
      <c r="AC11" s="6">
        <v>6436664.489999979</v>
      </c>
      <c r="AD11" s="6">
        <v>4448404.5399999935</v>
      </c>
      <c r="AE11" s="6">
        <v>4280813.31</v>
      </c>
      <c r="AF11" s="6">
        <v>5905725.410000002</v>
      </c>
      <c r="AG11" s="6">
        <v>5171413.18</v>
      </c>
      <c r="AH11" s="6">
        <v>4425402.859999993</v>
      </c>
      <c r="AI11" s="6">
        <v>3893380.759999993</v>
      </c>
      <c r="AJ11" s="6">
        <v>3779708.0399999944</v>
      </c>
      <c r="AK11" s="6">
        <v>4194570.979999994</v>
      </c>
      <c r="AL11" s="14">
        <v>2275529.11</v>
      </c>
      <c r="AM11" s="6">
        <v>2632550.14</v>
      </c>
      <c r="AN11" s="6">
        <v>3109133.7900000084</v>
      </c>
      <c r="AO11" s="6">
        <v>2612864.4900000086</v>
      </c>
      <c r="AP11" s="6">
        <v>2519025.15</v>
      </c>
      <c r="AQ11" s="6">
        <v>2869880.21</v>
      </c>
      <c r="AR11" s="6">
        <v>1983456.18</v>
      </c>
      <c r="AS11" s="6">
        <v>2374515.73</v>
      </c>
      <c r="AT11" s="6">
        <v>1642904.23</v>
      </c>
      <c r="AU11" s="6">
        <v>2311577.79</v>
      </c>
      <c r="AV11" s="6">
        <v>1926771.14</v>
      </c>
      <c r="AW11" s="6">
        <v>2494883.29</v>
      </c>
      <c r="AX11" s="14">
        <v>2359372.38</v>
      </c>
      <c r="AY11" s="6">
        <v>2483581.11</v>
      </c>
      <c r="AZ11" s="6">
        <v>3151730.67</v>
      </c>
      <c r="BA11" s="6">
        <v>2600089.24</v>
      </c>
      <c r="BB11" s="6">
        <v>2915367.35</v>
      </c>
      <c r="BC11" s="6">
        <v>2350512.77</v>
      </c>
      <c r="BD11" s="6">
        <v>2592137.84</v>
      </c>
      <c r="BE11" s="6">
        <v>2214189.67</v>
      </c>
      <c r="BF11" s="6">
        <v>1814926.77</v>
      </c>
      <c r="BG11" s="5">
        <f aca="true" t="shared" si="4" ref="BG11:BG33">SUM(BA11:BF11)</f>
        <v>14487223.639999999</v>
      </c>
      <c r="BH11" s="4">
        <f>линейный!BI9</f>
        <v>16610928.510000002</v>
      </c>
      <c r="BI11" s="4">
        <f>логарифмический!BI9</f>
        <v>21694190.41</v>
      </c>
      <c r="BJ11" s="4">
        <f>'скользящая к 2-м'!BI9</f>
        <v>17296621.209984947</v>
      </c>
      <c r="BK11" s="4">
        <f>'скользящая к 3-м'!BI9</f>
        <v>17464390.70890019</v>
      </c>
      <c r="BL11" s="16">
        <f aca="true" t="shared" si="5" ref="BL11:BL33">$BG11/BH11</f>
        <v>0.8721501408713244</v>
      </c>
      <c r="BM11" s="16">
        <f t="shared" si="1"/>
        <v>0.667792776139831</v>
      </c>
      <c r="BN11" s="16">
        <f t="shared" si="2"/>
        <v>0.8375753544071863</v>
      </c>
      <c r="BO11" s="16">
        <f t="shared" si="3"/>
        <v>0.8295292908567964</v>
      </c>
    </row>
    <row r="12" spans="1:67" ht="15">
      <c r="A12" s="9" t="s">
        <v>20</v>
      </c>
      <c r="B12" s="14">
        <v>1145751.65</v>
      </c>
      <c r="C12" s="6">
        <v>1376374.91</v>
      </c>
      <c r="D12" s="6">
        <v>1287836.24</v>
      </c>
      <c r="E12" s="6">
        <v>1419233.27</v>
      </c>
      <c r="F12" s="6">
        <v>1490873.24</v>
      </c>
      <c r="G12" s="6">
        <v>1558176.65</v>
      </c>
      <c r="H12" s="6">
        <v>1838594.23</v>
      </c>
      <c r="I12" s="6">
        <v>1607237.43</v>
      </c>
      <c r="J12" s="6">
        <v>1496789.69</v>
      </c>
      <c r="K12" s="6">
        <v>1341609.38</v>
      </c>
      <c r="L12" s="6">
        <v>1587694.980000006</v>
      </c>
      <c r="M12" s="6">
        <v>1137254.4</v>
      </c>
      <c r="N12" s="14">
        <v>1386161.69</v>
      </c>
      <c r="O12" s="6">
        <v>1175513.84</v>
      </c>
      <c r="P12" s="6">
        <v>1492932.01</v>
      </c>
      <c r="Q12" s="6">
        <v>1425092.12</v>
      </c>
      <c r="R12" s="6">
        <v>1487441.05</v>
      </c>
      <c r="S12" s="6">
        <v>2021913.72</v>
      </c>
      <c r="T12" s="6">
        <v>1784822.73</v>
      </c>
      <c r="U12" s="6">
        <v>1979153.58</v>
      </c>
      <c r="V12" s="6">
        <v>1925758.04</v>
      </c>
      <c r="W12" s="6">
        <v>1672956.09</v>
      </c>
      <c r="X12" s="6">
        <v>1440841.09</v>
      </c>
      <c r="Y12" s="6">
        <v>1699888.25</v>
      </c>
      <c r="Z12" s="14">
        <v>1442395.89</v>
      </c>
      <c r="AA12" s="6">
        <v>1387850.9399999932</v>
      </c>
      <c r="AB12" s="6">
        <v>1420731.619999994</v>
      </c>
      <c r="AC12" s="6">
        <v>1795047.36</v>
      </c>
      <c r="AD12" s="6">
        <v>1883844.57</v>
      </c>
      <c r="AE12" s="6">
        <v>1717295.84</v>
      </c>
      <c r="AF12" s="6">
        <v>1805203.7400000065</v>
      </c>
      <c r="AG12" s="6">
        <v>2150852.400000007</v>
      </c>
      <c r="AH12" s="6">
        <v>1838535.45</v>
      </c>
      <c r="AI12" s="6">
        <v>1767476.9600000056</v>
      </c>
      <c r="AJ12" s="6">
        <v>1457763.24</v>
      </c>
      <c r="AK12" s="6">
        <v>1364914.74</v>
      </c>
      <c r="AL12" s="14">
        <v>553479.35</v>
      </c>
      <c r="AM12" s="6">
        <v>694888.32</v>
      </c>
      <c r="AN12" s="6">
        <v>817012.83</v>
      </c>
      <c r="AO12" s="6">
        <v>751707.2899999991</v>
      </c>
      <c r="AP12" s="6">
        <v>1166391.13</v>
      </c>
      <c r="AQ12" s="6">
        <v>1421047.59</v>
      </c>
      <c r="AR12" s="6">
        <v>1398286.29</v>
      </c>
      <c r="AS12" s="6">
        <v>1367302.01</v>
      </c>
      <c r="AT12" s="6">
        <v>1057405.48</v>
      </c>
      <c r="AU12" s="6">
        <v>1025692.67</v>
      </c>
      <c r="AV12" s="6">
        <v>866989.9</v>
      </c>
      <c r="AW12" s="6">
        <v>1149990.45</v>
      </c>
      <c r="AX12" s="14">
        <v>789430.53</v>
      </c>
      <c r="AY12" s="6">
        <v>970038.7500000007</v>
      </c>
      <c r="AZ12" s="6">
        <v>1060359.65</v>
      </c>
      <c r="BA12" s="6">
        <v>969035.220000001</v>
      </c>
      <c r="BB12" s="6">
        <v>1322039.52</v>
      </c>
      <c r="BC12" s="6">
        <v>1559641.71</v>
      </c>
      <c r="BD12" s="6">
        <v>1501023.72</v>
      </c>
      <c r="BE12" s="6">
        <v>1386475.52</v>
      </c>
      <c r="BF12" s="6">
        <v>1345748.32</v>
      </c>
      <c r="BG12" s="5">
        <f t="shared" si="4"/>
        <v>8083964.010000002</v>
      </c>
      <c r="BH12" s="4">
        <f>линейный!BI10</f>
        <v>7537678.899999999</v>
      </c>
      <c r="BI12" s="4">
        <f>логарифмический!BI10</f>
        <v>8958525.33</v>
      </c>
      <c r="BJ12" s="4">
        <f>'скользящая к 2-м'!BI10</f>
        <v>8264347.327798255</v>
      </c>
      <c r="BK12" s="4">
        <f>'скользящая к 3-м'!BI10</f>
        <v>8084434.033827587</v>
      </c>
      <c r="BL12" s="16">
        <f t="shared" si="5"/>
        <v>1.0724739163404802</v>
      </c>
      <c r="BM12" s="16">
        <f t="shared" si="1"/>
        <v>0.9023766426075397</v>
      </c>
      <c r="BN12" s="16">
        <f t="shared" si="2"/>
        <v>0.9781733135547789</v>
      </c>
      <c r="BO12" s="16">
        <f t="shared" si="3"/>
        <v>0.9999418606391469</v>
      </c>
    </row>
    <row r="13" spans="1:67" ht="15">
      <c r="A13" s="9" t="s">
        <v>21</v>
      </c>
      <c r="B13" s="14">
        <v>740860.8499999992</v>
      </c>
      <c r="C13" s="6">
        <v>1021805.59</v>
      </c>
      <c r="D13" s="6">
        <v>1091556.19</v>
      </c>
      <c r="E13" s="6">
        <v>957301.01</v>
      </c>
      <c r="F13" s="6">
        <v>969633.33</v>
      </c>
      <c r="G13" s="6">
        <v>1037408.1</v>
      </c>
      <c r="H13" s="6">
        <v>1086300.85</v>
      </c>
      <c r="I13" s="6">
        <v>1003634.07</v>
      </c>
      <c r="J13" s="6">
        <v>947568.1999999981</v>
      </c>
      <c r="K13" s="6">
        <v>802269.8099999981</v>
      </c>
      <c r="L13" s="6">
        <v>972536.4799999973</v>
      </c>
      <c r="M13" s="6">
        <v>1017527.82</v>
      </c>
      <c r="N13" s="14">
        <v>1077765.52</v>
      </c>
      <c r="O13" s="6">
        <v>1113931.2</v>
      </c>
      <c r="P13" s="6">
        <v>1524504.42</v>
      </c>
      <c r="Q13" s="6">
        <v>1238235.04</v>
      </c>
      <c r="R13" s="6">
        <v>1606165.31</v>
      </c>
      <c r="S13" s="6">
        <v>1341932.01</v>
      </c>
      <c r="T13" s="6">
        <v>1362130.9</v>
      </c>
      <c r="U13" s="6">
        <v>1209386.63</v>
      </c>
      <c r="V13" s="6">
        <v>1090563.55</v>
      </c>
      <c r="W13" s="6">
        <v>1154818.99</v>
      </c>
      <c r="X13" s="6">
        <v>1514150.98</v>
      </c>
      <c r="Y13" s="6">
        <v>1432646.35</v>
      </c>
      <c r="Z13" s="14">
        <v>1485778.94</v>
      </c>
      <c r="AA13" s="6">
        <v>1542148.14</v>
      </c>
      <c r="AB13" s="6">
        <v>1540881.86</v>
      </c>
      <c r="AC13" s="6">
        <v>1900367.79</v>
      </c>
      <c r="AD13" s="6">
        <v>1974537.31</v>
      </c>
      <c r="AE13" s="6">
        <v>1937795.95</v>
      </c>
      <c r="AF13" s="6">
        <v>1927628.81</v>
      </c>
      <c r="AG13" s="6">
        <v>2060098.01</v>
      </c>
      <c r="AH13" s="6">
        <v>1801230.13</v>
      </c>
      <c r="AI13" s="6">
        <v>1943591.96</v>
      </c>
      <c r="AJ13" s="6">
        <v>1774922.32</v>
      </c>
      <c r="AK13" s="6">
        <v>1568990.93</v>
      </c>
      <c r="AL13" s="14">
        <v>756848.91</v>
      </c>
      <c r="AM13" s="6">
        <v>783937.63</v>
      </c>
      <c r="AN13" s="6">
        <v>1374263.19</v>
      </c>
      <c r="AO13" s="6">
        <v>1420404.87</v>
      </c>
      <c r="AP13" s="6">
        <v>1131220.42</v>
      </c>
      <c r="AQ13" s="6">
        <v>1229992.43</v>
      </c>
      <c r="AR13" s="6">
        <v>1183569.36</v>
      </c>
      <c r="AS13" s="6">
        <v>1359734.5</v>
      </c>
      <c r="AT13" s="6">
        <v>1296246.42</v>
      </c>
      <c r="AU13" s="6">
        <v>1578177.77</v>
      </c>
      <c r="AV13" s="6">
        <v>1155038.19</v>
      </c>
      <c r="AW13" s="6">
        <v>2218774.39</v>
      </c>
      <c r="AX13" s="14">
        <v>939225.14</v>
      </c>
      <c r="AY13" s="6">
        <v>1636709.79</v>
      </c>
      <c r="AZ13" s="6">
        <v>1806212.71</v>
      </c>
      <c r="BA13" s="6">
        <v>1421284.34</v>
      </c>
      <c r="BB13" s="6">
        <v>1446381.68</v>
      </c>
      <c r="BC13" s="6">
        <v>1265337.71</v>
      </c>
      <c r="BD13" s="6">
        <v>1434787.86</v>
      </c>
      <c r="BE13" s="6">
        <v>1119258.04</v>
      </c>
      <c r="BF13" s="6">
        <v>1094139.6</v>
      </c>
      <c r="BG13" s="5">
        <f t="shared" si="4"/>
        <v>7781189.23</v>
      </c>
      <c r="BH13" s="4">
        <f>линейный!BI11</f>
        <v>10387412.85</v>
      </c>
      <c r="BI13" s="4">
        <f>логарифмический!BI11</f>
        <v>9584220.32</v>
      </c>
      <c r="BJ13" s="4">
        <f>'скользящая к 2-м'!BI11</f>
        <v>10609369.615334168</v>
      </c>
      <c r="BK13" s="4">
        <f>'скользящая к 3-м'!BI11</f>
        <v>10200677.17421386</v>
      </c>
      <c r="BL13" s="16">
        <f t="shared" si="5"/>
        <v>0.7490979074736595</v>
      </c>
      <c r="BM13" s="16">
        <f t="shared" si="1"/>
        <v>0.8118750373217631</v>
      </c>
      <c r="BN13" s="16">
        <f t="shared" si="2"/>
        <v>0.733426161225783</v>
      </c>
      <c r="BO13" s="16">
        <f t="shared" si="3"/>
        <v>0.7628110464734589</v>
      </c>
    </row>
    <row r="14" spans="1:67" ht="15">
      <c r="A14" s="9" t="s">
        <v>22</v>
      </c>
      <c r="B14" s="14">
        <v>1070230.2</v>
      </c>
      <c r="C14" s="6">
        <v>1282449.93</v>
      </c>
      <c r="D14" s="6">
        <v>1353590.64</v>
      </c>
      <c r="E14" s="6">
        <v>1476814.6</v>
      </c>
      <c r="F14" s="6">
        <v>1306258.82</v>
      </c>
      <c r="G14" s="6">
        <v>1252995.72</v>
      </c>
      <c r="H14" s="6">
        <v>1534759.62</v>
      </c>
      <c r="I14" s="6">
        <v>1325090.5</v>
      </c>
      <c r="J14" s="6">
        <v>1406443.7</v>
      </c>
      <c r="K14" s="6">
        <v>1061140.72</v>
      </c>
      <c r="L14" s="6">
        <v>1320454.2</v>
      </c>
      <c r="M14" s="6">
        <v>1097714.1</v>
      </c>
      <c r="N14" s="14">
        <v>1170608.8</v>
      </c>
      <c r="O14" s="6">
        <v>1116710.55</v>
      </c>
      <c r="P14" s="6">
        <v>1558950.2</v>
      </c>
      <c r="Q14" s="6">
        <v>1368512.14</v>
      </c>
      <c r="R14" s="6">
        <v>1345566.32</v>
      </c>
      <c r="S14" s="6">
        <v>1777339.7000000093</v>
      </c>
      <c r="T14" s="6">
        <v>1540795.810000009</v>
      </c>
      <c r="U14" s="6">
        <v>1637706.3000000112</v>
      </c>
      <c r="V14" s="6">
        <v>1643568.7000000079</v>
      </c>
      <c r="W14" s="6">
        <v>1458358.5500000068</v>
      </c>
      <c r="X14" s="6">
        <v>1211455.7400000058</v>
      </c>
      <c r="Y14" s="6">
        <v>1443144.43</v>
      </c>
      <c r="Z14" s="14">
        <v>1273224.16</v>
      </c>
      <c r="AA14" s="6">
        <v>1396373.9799999932</v>
      </c>
      <c r="AB14" s="6">
        <v>1478514.4</v>
      </c>
      <c r="AC14" s="6">
        <v>1650713.2199999935</v>
      </c>
      <c r="AD14" s="6">
        <v>1579615.63</v>
      </c>
      <c r="AE14" s="6">
        <v>1518246.24</v>
      </c>
      <c r="AF14" s="6">
        <v>1711656.279999995</v>
      </c>
      <c r="AG14" s="6">
        <v>1748315.01</v>
      </c>
      <c r="AH14" s="6">
        <v>1423827.12</v>
      </c>
      <c r="AI14" s="6">
        <v>1486525.05</v>
      </c>
      <c r="AJ14" s="6">
        <v>1273231.12</v>
      </c>
      <c r="AK14" s="6">
        <v>1077529.45</v>
      </c>
      <c r="AL14" s="14">
        <v>474963.1599999988</v>
      </c>
      <c r="AM14" s="6">
        <v>616896.3</v>
      </c>
      <c r="AN14" s="6">
        <v>662543.3499999978</v>
      </c>
      <c r="AO14" s="6">
        <v>613664.6199999984</v>
      </c>
      <c r="AP14" s="6">
        <v>777467.0899999979</v>
      </c>
      <c r="AQ14" s="6">
        <v>1143796.98</v>
      </c>
      <c r="AR14" s="6">
        <v>925052.469999998</v>
      </c>
      <c r="AS14" s="6">
        <v>1048710.95</v>
      </c>
      <c r="AT14" s="6">
        <v>821680.9199999993</v>
      </c>
      <c r="AU14" s="6">
        <v>954773.5999999982</v>
      </c>
      <c r="AV14" s="6">
        <v>731910.19</v>
      </c>
      <c r="AW14" s="6">
        <v>1000773.58</v>
      </c>
      <c r="AX14" s="14">
        <v>615927.7</v>
      </c>
      <c r="AY14" s="6">
        <v>869273.0399999993</v>
      </c>
      <c r="AZ14" s="6">
        <v>936399.58</v>
      </c>
      <c r="BA14" s="6">
        <v>1056231.9</v>
      </c>
      <c r="BB14" s="6">
        <v>1035149.12</v>
      </c>
      <c r="BC14" s="6">
        <v>1186243.82</v>
      </c>
      <c r="BD14" s="6">
        <v>1447694.82</v>
      </c>
      <c r="BE14" s="6">
        <v>1004740.36</v>
      </c>
      <c r="BF14" s="6">
        <v>1116641.28</v>
      </c>
      <c r="BG14" s="5">
        <f t="shared" si="4"/>
        <v>6846701.300000001</v>
      </c>
      <c r="BH14" s="4">
        <f>линейный!BI12</f>
        <v>5833332.38</v>
      </c>
      <c r="BI14" s="4">
        <f>логарифмический!BI12</f>
        <v>7302545.220000001</v>
      </c>
      <c r="BJ14" s="4">
        <f>'скользящая к 2-м'!BI12</f>
        <v>6386079.224085399</v>
      </c>
      <c r="BK14" s="4">
        <f>'скользящая к 3-м'!BI12</f>
        <v>6264819.712479766</v>
      </c>
      <c r="BL14" s="16">
        <f t="shared" si="5"/>
        <v>1.1737204146765936</v>
      </c>
      <c r="BM14" s="16">
        <f t="shared" si="1"/>
        <v>0.9375773916809789</v>
      </c>
      <c r="BN14" s="16">
        <f t="shared" si="2"/>
        <v>1.0721290888746484</v>
      </c>
      <c r="BO14" s="16">
        <f t="shared" si="3"/>
        <v>1.0928808192773853</v>
      </c>
    </row>
    <row r="15" spans="1:67" ht="15">
      <c r="A15" s="9" t="s">
        <v>23</v>
      </c>
      <c r="B15" s="14">
        <v>465185.28</v>
      </c>
      <c r="C15" s="6">
        <v>521938.18</v>
      </c>
      <c r="D15" s="6">
        <v>639219.71</v>
      </c>
      <c r="E15" s="6">
        <v>581235.01</v>
      </c>
      <c r="F15" s="6">
        <v>636249.52</v>
      </c>
      <c r="G15" s="6">
        <v>610044.91</v>
      </c>
      <c r="H15" s="6">
        <v>635217.33</v>
      </c>
      <c r="I15" s="6">
        <v>756111.83</v>
      </c>
      <c r="J15" s="6">
        <v>725354.1999999982</v>
      </c>
      <c r="K15" s="6">
        <v>682725.17</v>
      </c>
      <c r="L15" s="6">
        <v>638278.4399999975</v>
      </c>
      <c r="M15" s="6">
        <v>625441.23</v>
      </c>
      <c r="N15" s="14">
        <v>579912.5999999994</v>
      </c>
      <c r="O15" s="6">
        <v>626341.999999999</v>
      </c>
      <c r="P15" s="6">
        <v>842345.6300000014</v>
      </c>
      <c r="Q15" s="6">
        <v>1056814.25</v>
      </c>
      <c r="R15" s="6">
        <v>892027.9000000019</v>
      </c>
      <c r="S15" s="6">
        <v>1122205.13</v>
      </c>
      <c r="T15" s="6">
        <v>1077164.51</v>
      </c>
      <c r="U15" s="6">
        <v>967149.870000002</v>
      </c>
      <c r="V15" s="6">
        <v>767587.4600000007</v>
      </c>
      <c r="W15" s="6">
        <v>860163.3900000021</v>
      </c>
      <c r="X15" s="6">
        <v>699400.07</v>
      </c>
      <c r="Y15" s="6">
        <v>877002.23</v>
      </c>
      <c r="Z15" s="14">
        <v>941839.669999998</v>
      </c>
      <c r="AA15" s="6">
        <v>893935.3299999966</v>
      </c>
      <c r="AB15" s="6">
        <v>818646.8299999966</v>
      </c>
      <c r="AC15" s="6">
        <v>959973.3199999977</v>
      </c>
      <c r="AD15" s="6">
        <v>930787.21</v>
      </c>
      <c r="AE15" s="6">
        <v>976304.9599999989</v>
      </c>
      <c r="AF15" s="6">
        <v>1232641.59</v>
      </c>
      <c r="AG15" s="6">
        <v>816073.5499999983</v>
      </c>
      <c r="AH15" s="6">
        <v>947050.8899999975</v>
      </c>
      <c r="AI15" s="6">
        <v>823691.0799999989</v>
      </c>
      <c r="AJ15" s="6">
        <v>710178.8599999988</v>
      </c>
      <c r="AK15" s="6">
        <v>1219195.91</v>
      </c>
      <c r="AL15" s="14">
        <v>842911.1399999982</v>
      </c>
      <c r="AM15" s="6">
        <v>1216817.06</v>
      </c>
      <c r="AN15" s="6">
        <v>1377071.6</v>
      </c>
      <c r="AO15" s="6">
        <v>1487054.54</v>
      </c>
      <c r="AP15" s="6">
        <v>1627416.18</v>
      </c>
      <c r="AQ15" s="6">
        <v>2537096.34</v>
      </c>
      <c r="AR15" s="6">
        <v>1441709.13</v>
      </c>
      <c r="AS15" s="6">
        <v>1966517.4900000077</v>
      </c>
      <c r="AT15" s="6">
        <v>1561740.17</v>
      </c>
      <c r="AU15" s="6">
        <v>1544638.35</v>
      </c>
      <c r="AV15" s="6">
        <v>1648658.76</v>
      </c>
      <c r="AW15" s="6">
        <v>1694842.07</v>
      </c>
      <c r="AX15" s="14">
        <v>1115546.36</v>
      </c>
      <c r="AY15" s="6">
        <v>1251878.12</v>
      </c>
      <c r="AZ15" s="6">
        <v>1307034.91</v>
      </c>
      <c r="BA15" s="6">
        <v>1652347.42</v>
      </c>
      <c r="BB15" s="6">
        <v>1439419.03</v>
      </c>
      <c r="BC15" s="6">
        <v>2069597.58</v>
      </c>
      <c r="BD15" s="6">
        <v>3080661.609999991</v>
      </c>
      <c r="BE15" s="6">
        <v>3091424.86</v>
      </c>
      <c r="BF15" s="6">
        <v>3906256.3</v>
      </c>
      <c r="BG15" s="5">
        <f t="shared" si="4"/>
        <v>15239706.79999999</v>
      </c>
      <c r="BH15" s="4">
        <f>линейный!BI13</f>
        <v>10721504.870000001</v>
      </c>
      <c r="BI15" s="4">
        <f>логарифмический!BI13</f>
        <v>7834920.049999999</v>
      </c>
      <c r="BJ15" s="4">
        <f>'скользящая к 2-м'!BI13</f>
        <v>8846810.806484517</v>
      </c>
      <c r="BK15" s="4">
        <f>'скользящая к 3-м'!BI13</f>
        <v>8891886.421315286</v>
      </c>
      <c r="BL15" s="16">
        <f t="shared" si="5"/>
        <v>1.421414902551827</v>
      </c>
      <c r="BM15" s="16">
        <f t="shared" si="1"/>
        <v>1.9451004863795631</v>
      </c>
      <c r="BN15" s="16">
        <f t="shared" si="2"/>
        <v>1.7226215337203348</v>
      </c>
      <c r="BO15" s="16">
        <f t="shared" si="3"/>
        <v>1.7138890532236166</v>
      </c>
    </row>
    <row r="16" spans="1:67" ht="15">
      <c r="A16" s="9" t="s">
        <v>24</v>
      </c>
      <c r="B16" s="14">
        <v>1061815.43</v>
      </c>
      <c r="C16" s="6">
        <v>1327418.17</v>
      </c>
      <c r="D16" s="6">
        <v>1601038.14</v>
      </c>
      <c r="E16" s="6">
        <v>1376061.2</v>
      </c>
      <c r="F16" s="6">
        <v>1435516.53</v>
      </c>
      <c r="G16" s="6">
        <v>1320545.24</v>
      </c>
      <c r="H16" s="6">
        <v>1415658.96</v>
      </c>
      <c r="I16" s="6">
        <v>1504556.79</v>
      </c>
      <c r="J16" s="6">
        <v>1207836.7</v>
      </c>
      <c r="K16" s="6">
        <v>1085816.28</v>
      </c>
      <c r="L16" s="6">
        <v>1163962.92</v>
      </c>
      <c r="M16" s="6">
        <v>1102858.12</v>
      </c>
      <c r="N16" s="14">
        <v>1189426.09</v>
      </c>
      <c r="O16" s="6">
        <v>1299033.72</v>
      </c>
      <c r="P16" s="6">
        <v>1331688.37</v>
      </c>
      <c r="Q16" s="6">
        <v>1496115.98</v>
      </c>
      <c r="R16" s="6">
        <v>1671449.83</v>
      </c>
      <c r="S16" s="6">
        <v>1242406.97</v>
      </c>
      <c r="T16" s="6">
        <v>1275523.79</v>
      </c>
      <c r="U16" s="6">
        <v>1245077.98</v>
      </c>
      <c r="V16" s="6">
        <v>1197595.63</v>
      </c>
      <c r="W16" s="6">
        <v>978402.020000001</v>
      </c>
      <c r="X16" s="6">
        <v>985161.02</v>
      </c>
      <c r="Y16" s="6">
        <v>1033834.06</v>
      </c>
      <c r="Z16" s="14">
        <v>1105509.64</v>
      </c>
      <c r="AA16" s="6">
        <v>1231726.71</v>
      </c>
      <c r="AB16" s="6">
        <v>1327734.42</v>
      </c>
      <c r="AC16" s="6">
        <v>1622939.97</v>
      </c>
      <c r="AD16" s="6">
        <v>1366091.47</v>
      </c>
      <c r="AE16" s="6">
        <v>1369171.2</v>
      </c>
      <c r="AF16" s="6">
        <v>1430215.06</v>
      </c>
      <c r="AG16" s="6">
        <v>1380474.5</v>
      </c>
      <c r="AH16" s="6">
        <v>1153685.14</v>
      </c>
      <c r="AI16" s="6">
        <v>960554.7999999993</v>
      </c>
      <c r="AJ16" s="6">
        <v>1059236.72</v>
      </c>
      <c r="AK16" s="6">
        <v>866290.2</v>
      </c>
      <c r="AL16" s="14">
        <v>685499.96</v>
      </c>
      <c r="AM16" s="6">
        <v>685948.4</v>
      </c>
      <c r="AN16" s="6">
        <v>1034708.34</v>
      </c>
      <c r="AO16" s="6">
        <v>737716.3600000008</v>
      </c>
      <c r="AP16" s="6">
        <v>955953.6300000016</v>
      </c>
      <c r="AQ16" s="6">
        <v>928033.48</v>
      </c>
      <c r="AR16" s="6">
        <v>803860.7</v>
      </c>
      <c r="AS16" s="6">
        <v>892617.5100000009</v>
      </c>
      <c r="AT16" s="6">
        <v>950626.0900000009</v>
      </c>
      <c r="AU16" s="6">
        <v>983300.9</v>
      </c>
      <c r="AV16" s="6">
        <v>876631.08</v>
      </c>
      <c r="AW16" s="6">
        <v>1109995.87</v>
      </c>
      <c r="AX16" s="14">
        <v>889405.4500000007</v>
      </c>
      <c r="AY16" s="6">
        <v>1292119.81</v>
      </c>
      <c r="AZ16" s="6">
        <v>1552138.29</v>
      </c>
      <c r="BA16" s="6">
        <v>1435042.37</v>
      </c>
      <c r="BB16" s="6">
        <v>1829488.98</v>
      </c>
      <c r="BC16" s="6">
        <v>982782.91</v>
      </c>
      <c r="BD16" s="6">
        <v>1184875.65</v>
      </c>
      <c r="BE16" s="6">
        <v>1044924.02</v>
      </c>
      <c r="BF16" s="6">
        <v>949400.4900000007</v>
      </c>
      <c r="BG16" s="5">
        <f t="shared" si="4"/>
        <v>7426514.42</v>
      </c>
      <c r="BH16" s="4">
        <f>линейный!BI14</f>
        <v>5892068.56</v>
      </c>
      <c r="BI16" s="4">
        <f>логарифмический!BI14</f>
        <v>6718228.8100000005</v>
      </c>
      <c r="BJ16" s="4">
        <f>'скользящая к 2-м'!BI14</f>
        <v>8184553.028276214</v>
      </c>
      <c r="BK16" s="4">
        <f>'скользящая к 3-м'!BI14</f>
        <v>7956598.216054063</v>
      </c>
      <c r="BL16" s="16">
        <f t="shared" si="5"/>
        <v>1.2604256627998234</v>
      </c>
      <c r="BM16" s="16">
        <f t="shared" si="1"/>
        <v>1.1054274318471746</v>
      </c>
      <c r="BN16" s="16">
        <f t="shared" si="2"/>
        <v>0.9073817952358153</v>
      </c>
      <c r="BO16" s="16">
        <f t="shared" si="3"/>
        <v>0.933378086757666</v>
      </c>
    </row>
    <row r="17" spans="1:67" ht="15">
      <c r="A17" s="9" t="s">
        <v>25</v>
      </c>
      <c r="B17" s="14"/>
      <c r="C17" s="6"/>
      <c r="D17" s="6"/>
      <c r="E17" s="6"/>
      <c r="F17" s="6">
        <v>104772.24</v>
      </c>
      <c r="G17" s="6">
        <v>320850.32</v>
      </c>
      <c r="H17" s="6">
        <v>456048.56</v>
      </c>
      <c r="I17" s="6">
        <v>440764.72</v>
      </c>
      <c r="J17" s="6">
        <v>568068.87</v>
      </c>
      <c r="K17" s="6">
        <v>605831.44</v>
      </c>
      <c r="L17" s="6">
        <v>576647.68</v>
      </c>
      <c r="M17" s="6">
        <v>655823.08</v>
      </c>
      <c r="N17" s="14">
        <v>676175.5200000012</v>
      </c>
      <c r="O17" s="6">
        <v>782726.2000000008</v>
      </c>
      <c r="P17" s="6">
        <v>484246.3200000011</v>
      </c>
      <c r="Q17" s="6">
        <v>691965.8400000014</v>
      </c>
      <c r="R17" s="6">
        <v>804292.7000000005</v>
      </c>
      <c r="S17" s="6">
        <v>731815.6400000007</v>
      </c>
      <c r="T17" s="6">
        <v>853791.74</v>
      </c>
      <c r="U17" s="6">
        <v>740245.67</v>
      </c>
      <c r="V17" s="6">
        <v>4477324.4</v>
      </c>
      <c r="W17" s="6">
        <v>3879708.46</v>
      </c>
      <c r="X17" s="6">
        <v>869015.38</v>
      </c>
      <c r="Y17" s="6">
        <v>3124003.55</v>
      </c>
      <c r="Z17" s="14">
        <v>869016.05</v>
      </c>
      <c r="AA17" s="6">
        <v>1306776.66</v>
      </c>
      <c r="AB17" s="6">
        <v>954332.3399999993</v>
      </c>
      <c r="AC17" s="6">
        <v>884654.54</v>
      </c>
      <c r="AD17" s="6">
        <v>867685.56</v>
      </c>
      <c r="AE17" s="6">
        <v>1020375.79</v>
      </c>
      <c r="AF17" s="6">
        <v>1163060.43</v>
      </c>
      <c r="AG17" s="6">
        <v>1217563.07</v>
      </c>
      <c r="AH17" s="6">
        <v>1231720.49</v>
      </c>
      <c r="AI17" s="6">
        <v>916581.02</v>
      </c>
      <c r="AJ17" s="6">
        <v>1164738.9</v>
      </c>
      <c r="AK17" s="6">
        <v>1460348.57</v>
      </c>
      <c r="AL17" s="14">
        <v>1182437.59</v>
      </c>
      <c r="AM17" s="6">
        <v>994891.03</v>
      </c>
      <c r="AN17" s="6">
        <v>986023.79</v>
      </c>
      <c r="AO17" s="6">
        <v>747105.98</v>
      </c>
      <c r="AP17" s="6">
        <v>658400.08</v>
      </c>
      <c r="AQ17" s="6">
        <v>838239.35</v>
      </c>
      <c r="AR17" s="6">
        <v>899958.26</v>
      </c>
      <c r="AS17" s="6">
        <v>1197938.81</v>
      </c>
      <c r="AT17" s="6">
        <v>1315517.29</v>
      </c>
      <c r="AU17" s="6">
        <v>1502012.76</v>
      </c>
      <c r="AV17" s="6">
        <v>938892.3300000008</v>
      </c>
      <c r="AW17" s="6">
        <v>1501793.45</v>
      </c>
      <c r="AX17" s="14">
        <v>1016784.29</v>
      </c>
      <c r="AY17" s="6">
        <v>1782943.01</v>
      </c>
      <c r="AZ17" s="6">
        <v>1465550.91</v>
      </c>
      <c r="BA17" s="6">
        <v>1243233.47</v>
      </c>
      <c r="BB17" s="6">
        <v>1171242.41</v>
      </c>
      <c r="BC17" s="6">
        <v>1068048.77</v>
      </c>
      <c r="BD17" s="6">
        <v>1479931.3</v>
      </c>
      <c r="BE17" s="6">
        <v>1114344.41</v>
      </c>
      <c r="BF17" s="6">
        <v>1397585.38</v>
      </c>
      <c r="BG17" s="5">
        <f t="shared" si="4"/>
        <v>7474385.74</v>
      </c>
      <c r="BH17" s="4">
        <f>линейный!BI15</f>
        <v>7878819.659999999</v>
      </c>
      <c r="BI17" s="4">
        <f>логарифмический!BI15</f>
        <v>7781494.51</v>
      </c>
      <c r="BJ17" s="4">
        <f>'скользящая к 2-м'!BI15</f>
        <v>9472160.427652387</v>
      </c>
      <c r="BK17" s="4">
        <f>'скользящая к 3-м'!BI15</f>
        <v>8984239.747481938</v>
      </c>
      <c r="BL17" s="16">
        <f t="shared" si="5"/>
        <v>0.9486682095221356</v>
      </c>
      <c r="BM17" s="16">
        <f t="shared" si="1"/>
        <v>0.9605334464214639</v>
      </c>
      <c r="BN17" s="16">
        <f t="shared" si="2"/>
        <v>0.7890898593925607</v>
      </c>
      <c r="BO17" s="16">
        <f t="shared" si="3"/>
        <v>0.8319441544394324</v>
      </c>
    </row>
    <row r="18" spans="1:67" ht="15">
      <c r="A18" s="9" t="s">
        <v>26</v>
      </c>
      <c r="B18" s="14">
        <v>745824.48</v>
      </c>
      <c r="C18" s="6">
        <v>1101974.07</v>
      </c>
      <c r="D18" s="6">
        <v>1243189.53</v>
      </c>
      <c r="E18" s="6">
        <v>1066052.62</v>
      </c>
      <c r="F18" s="6">
        <v>1185985.81</v>
      </c>
      <c r="G18" s="6">
        <v>1265108.15</v>
      </c>
      <c r="H18" s="6">
        <v>1215609.72</v>
      </c>
      <c r="I18" s="6">
        <v>1197774.66</v>
      </c>
      <c r="J18" s="6">
        <v>1066865.82</v>
      </c>
      <c r="K18" s="6">
        <v>806441.670000001</v>
      </c>
      <c r="L18" s="6">
        <v>840895.4500000012</v>
      </c>
      <c r="M18" s="6">
        <v>641678.55</v>
      </c>
      <c r="N18" s="14">
        <v>733118.1</v>
      </c>
      <c r="O18" s="6">
        <v>883013.73</v>
      </c>
      <c r="P18" s="6">
        <v>1068586.96</v>
      </c>
      <c r="Q18" s="6">
        <v>889077.96</v>
      </c>
      <c r="R18" s="6">
        <v>1208845.66</v>
      </c>
      <c r="S18" s="6">
        <v>1020072.4</v>
      </c>
      <c r="T18" s="6">
        <v>1020927.11</v>
      </c>
      <c r="U18" s="6">
        <v>968317.5999999994</v>
      </c>
      <c r="V18" s="6">
        <v>844551</v>
      </c>
      <c r="W18" s="6">
        <v>639486.02</v>
      </c>
      <c r="X18" s="6">
        <v>715320.7600000007</v>
      </c>
      <c r="Y18" s="6">
        <v>811375.2</v>
      </c>
      <c r="Z18" s="14">
        <v>782247.2999999995</v>
      </c>
      <c r="AA18" s="6">
        <v>1091408.7</v>
      </c>
      <c r="AB18" s="6">
        <v>986681.4700000014</v>
      </c>
      <c r="AC18" s="6">
        <v>1144950.82</v>
      </c>
      <c r="AD18" s="6">
        <v>1189404.38</v>
      </c>
      <c r="AE18" s="6">
        <v>1053747.95</v>
      </c>
      <c r="AF18" s="6">
        <v>1333248.47</v>
      </c>
      <c r="AG18" s="6">
        <v>1172201.51</v>
      </c>
      <c r="AH18" s="6">
        <v>936583.3</v>
      </c>
      <c r="AI18" s="6">
        <v>629918.3</v>
      </c>
      <c r="AJ18" s="6">
        <v>732112.46</v>
      </c>
      <c r="AK18" s="6">
        <v>782094.11</v>
      </c>
      <c r="AL18" s="14">
        <v>555006.3</v>
      </c>
      <c r="AM18" s="6">
        <v>635796.2</v>
      </c>
      <c r="AN18" s="6">
        <v>865292.23</v>
      </c>
      <c r="AO18" s="6">
        <v>688117.44</v>
      </c>
      <c r="AP18" s="6">
        <v>808584.15</v>
      </c>
      <c r="AQ18" s="6">
        <v>908419.08</v>
      </c>
      <c r="AR18" s="6">
        <v>1416128.75</v>
      </c>
      <c r="AS18" s="6">
        <v>1213127.98</v>
      </c>
      <c r="AT18" s="6">
        <v>1180656.55</v>
      </c>
      <c r="AU18" s="6">
        <v>793328.54</v>
      </c>
      <c r="AV18" s="6">
        <v>516725.68</v>
      </c>
      <c r="AW18" s="6">
        <v>836239.9100000006</v>
      </c>
      <c r="AX18" s="14">
        <v>811270.59</v>
      </c>
      <c r="AY18" s="6">
        <v>1051161.86</v>
      </c>
      <c r="AZ18" s="6">
        <v>1126763.66</v>
      </c>
      <c r="BA18" s="6">
        <v>1136068.8</v>
      </c>
      <c r="BB18" s="6">
        <v>1188904.52</v>
      </c>
      <c r="BC18" s="6">
        <v>1191543.7</v>
      </c>
      <c r="BD18" s="6">
        <v>790407.8099999995</v>
      </c>
      <c r="BE18" s="6">
        <v>662693.2199999995</v>
      </c>
      <c r="BF18" s="6">
        <v>877381.3999999994</v>
      </c>
      <c r="BG18" s="5">
        <f t="shared" si="4"/>
        <v>5846999.449999999</v>
      </c>
      <c r="BH18" s="4">
        <f>линейный!BI16</f>
        <v>5910626.75</v>
      </c>
      <c r="BI18" s="4">
        <f>логарифмический!BI16</f>
        <v>6137442.710000001</v>
      </c>
      <c r="BJ18" s="4">
        <f>'скользящая к 2-м'!BI16</f>
        <v>6959699.595579784</v>
      </c>
      <c r="BK18" s="4">
        <f>'скользящая к 3-м'!BI16</f>
        <v>7018906.115947272</v>
      </c>
      <c r="BL18" s="16">
        <f t="shared" si="5"/>
        <v>0.9892351009983839</v>
      </c>
      <c r="BM18" s="16">
        <f t="shared" si="1"/>
        <v>0.952676827512089</v>
      </c>
      <c r="BN18" s="16">
        <f t="shared" si="2"/>
        <v>0.8401223888619448</v>
      </c>
      <c r="BO18" s="16">
        <f t="shared" si="3"/>
        <v>0.833035711464405</v>
      </c>
    </row>
    <row r="19" spans="1:67" ht="15">
      <c r="A19" s="9" t="s">
        <v>27</v>
      </c>
      <c r="B19" s="14">
        <v>621154.6</v>
      </c>
      <c r="C19" s="6">
        <v>743447.28</v>
      </c>
      <c r="D19" s="6">
        <v>839189.38</v>
      </c>
      <c r="E19" s="6">
        <v>855631.3399999993</v>
      </c>
      <c r="F19" s="6">
        <v>849828.5799999994</v>
      </c>
      <c r="G19" s="6">
        <v>826814.97</v>
      </c>
      <c r="H19" s="6">
        <v>932357.47</v>
      </c>
      <c r="I19" s="6">
        <v>929157.6399999993</v>
      </c>
      <c r="J19" s="6">
        <v>838155.4999999973</v>
      </c>
      <c r="K19" s="6">
        <v>757648.0799999958</v>
      </c>
      <c r="L19" s="6">
        <v>854563.3799999943</v>
      </c>
      <c r="M19" s="6">
        <v>747746.28</v>
      </c>
      <c r="N19" s="14">
        <v>842168.3800000013</v>
      </c>
      <c r="O19" s="6">
        <v>807683.96</v>
      </c>
      <c r="P19" s="6">
        <v>996394.02</v>
      </c>
      <c r="Q19" s="6">
        <v>889360.0000000012</v>
      </c>
      <c r="R19" s="6">
        <v>982816.4300000023</v>
      </c>
      <c r="S19" s="6">
        <v>1153508.5</v>
      </c>
      <c r="T19" s="6">
        <v>986813.1000000025</v>
      </c>
      <c r="U19" s="6">
        <v>1118169.9400000053</v>
      </c>
      <c r="V19" s="6">
        <v>1110467.22</v>
      </c>
      <c r="W19" s="6">
        <v>977030.3600000027</v>
      </c>
      <c r="X19" s="6">
        <v>865921.1200000019</v>
      </c>
      <c r="Y19" s="6">
        <v>997535.4200000014</v>
      </c>
      <c r="Z19" s="14">
        <v>884116.9999999977</v>
      </c>
      <c r="AA19" s="6">
        <v>924564.1999999958</v>
      </c>
      <c r="AB19" s="6">
        <v>1035368.3999999948</v>
      </c>
      <c r="AC19" s="6">
        <v>1270035.6</v>
      </c>
      <c r="AD19" s="6">
        <v>1236151.91</v>
      </c>
      <c r="AE19" s="6">
        <v>1123487</v>
      </c>
      <c r="AF19" s="6">
        <v>1121765.45</v>
      </c>
      <c r="AG19" s="6">
        <v>1200462.64</v>
      </c>
      <c r="AH19" s="6">
        <v>1100732.07</v>
      </c>
      <c r="AI19" s="6">
        <v>1131314.9</v>
      </c>
      <c r="AJ19" s="6">
        <v>867286.3599999979</v>
      </c>
      <c r="AK19" s="6">
        <v>771854.2399999979</v>
      </c>
      <c r="AL19" s="14">
        <v>359147.72</v>
      </c>
      <c r="AM19" s="6">
        <v>427748.7</v>
      </c>
      <c r="AN19" s="6">
        <v>518164.8999999986</v>
      </c>
      <c r="AO19" s="6">
        <v>521515.5499999971</v>
      </c>
      <c r="AP19" s="6">
        <v>575773.2099999979</v>
      </c>
      <c r="AQ19" s="6">
        <v>827989.0599999982</v>
      </c>
      <c r="AR19" s="6">
        <v>654917.8899999985</v>
      </c>
      <c r="AS19" s="6">
        <v>672436.9099999984</v>
      </c>
      <c r="AT19" s="6">
        <v>679820.949999997</v>
      </c>
      <c r="AU19" s="6">
        <v>663127.7799999976</v>
      </c>
      <c r="AV19" s="6">
        <v>625498.14</v>
      </c>
      <c r="AW19" s="6">
        <v>743049.49</v>
      </c>
      <c r="AX19" s="14">
        <v>514564.59</v>
      </c>
      <c r="AY19" s="6">
        <v>648465.9</v>
      </c>
      <c r="AZ19" s="6">
        <v>683104.33</v>
      </c>
      <c r="BA19" s="6">
        <v>723425.19</v>
      </c>
      <c r="BB19" s="6">
        <v>771968.5</v>
      </c>
      <c r="BC19" s="6">
        <v>909766.05</v>
      </c>
      <c r="BD19" s="6">
        <v>1023403.91</v>
      </c>
      <c r="BE19" s="6">
        <v>751242.96</v>
      </c>
      <c r="BF19" s="6">
        <v>763172.54</v>
      </c>
      <c r="BG19" s="5">
        <f t="shared" si="4"/>
        <v>4942979.15</v>
      </c>
      <c r="BH19" s="4">
        <f>линейный!BI17</f>
        <v>4651498.18</v>
      </c>
      <c r="BI19" s="4">
        <f>логарифмический!BI17</f>
        <v>5418973.01</v>
      </c>
      <c r="BJ19" s="4">
        <f>'скользящая к 2-м'!BI17</f>
        <v>4809322.791314683</v>
      </c>
      <c r="BK19" s="4">
        <f>'скользящая к 3-м'!BI17</f>
        <v>4780306.74816759</v>
      </c>
      <c r="BL19" s="16">
        <f t="shared" si="5"/>
        <v>1.0626638899383598</v>
      </c>
      <c r="BM19" s="16">
        <f t="shared" si="1"/>
        <v>0.9121616108584384</v>
      </c>
      <c r="BN19" s="16">
        <f t="shared" si="2"/>
        <v>1.0277910975172413</v>
      </c>
      <c r="BO19" s="16">
        <f t="shared" si="3"/>
        <v>1.0340296994318967</v>
      </c>
    </row>
    <row r="20" spans="1:67" ht="15">
      <c r="A20" s="9" t="s">
        <v>28</v>
      </c>
      <c r="B20" s="14">
        <v>119706.3</v>
      </c>
      <c r="C20" s="6">
        <v>153811.36</v>
      </c>
      <c r="D20" s="6">
        <v>255120.8</v>
      </c>
      <c r="E20" s="6">
        <v>318167.7</v>
      </c>
      <c r="F20" s="6">
        <v>144923.2</v>
      </c>
      <c r="G20" s="6">
        <v>174460.33</v>
      </c>
      <c r="H20" s="6">
        <v>127491.14</v>
      </c>
      <c r="I20" s="6">
        <v>175197.9</v>
      </c>
      <c r="J20" s="6">
        <v>206071.92</v>
      </c>
      <c r="K20" s="6">
        <v>213524.9</v>
      </c>
      <c r="L20" s="6">
        <v>206531.26</v>
      </c>
      <c r="M20" s="6">
        <v>188196.45</v>
      </c>
      <c r="N20" s="14">
        <v>370315.3</v>
      </c>
      <c r="O20" s="6">
        <v>470278.83</v>
      </c>
      <c r="P20" s="6">
        <v>865101.0799999984</v>
      </c>
      <c r="Q20" s="6">
        <v>596327.22</v>
      </c>
      <c r="R20" s="6">
        <v>707407.7699999987</v>
      </c>
      <c r="S20" s="6">
        <v>868266.8099999989</v>
      </c>
      <c r="T20" s="6">
        <v>762542.389999999</v>
      </c>
      <c r="U20" s="6">
        <v>520026.76</v>
      </c>
      <c r="V20" s="6">
        <v>576134.1599999993</v>
      </c>
      <c r="W20" s="6">
        <v>785564.9999999987</v>
      </c>
      <c r="X20" s="6">
        <v>413568.82</v>
      </c>
      <c r="Y20" s="6">
        <v>700243.4399999994</v>
      </c>
      <c r="Z20" s="14">
        <v>583159.16</v>
      </c>
      <c r="AA20" s="6">
        <v>954164.8799999966</v>
      </c>
      <c r="AB20" s="6">
        <v>829913.2299999992</v>
      </c>
      <c r="AC20" s="6">
        <v>902369.28</v>
      </c>
      <c r="AD20" s="6">
        <v>617549.83</v>
      </c>
      <c r="AE20" s="6">
        <v>551074.3400000007</v>
      </c>
      <c r="AF20" s="6">
        <v>577009.7100000007</v>
      </c>
      <c r="AG20" s="6">
        <v>707377.08</v>
      </c>
      <c r="AH20" s="6">
        <v>722577.5399999992</v>
      </c>
      <c r="AI20" s="6">
        <v>746825.1499999993</v>
      </c>
      <c r="AJ20" s="6">
        <v>681367.49</v>
      </c>
      <c r="AK20" s="6">
        <v>839747.4299999991</v>
      </c>
      <c r="AL20" s="14">
        <v>1605216.5</v>
      </c>
      <c r="AM20" s="6">
        <v>1672823.59</v>
      </c>
      <c r="AN20" s="6">
        <v>1857021.17</v>
      </c>
      <c r="AO20" s="6">
        <v>1874387.19</v>
      </c>
      <c r="AP20" s="6">
        <v>1055114.33</v>
      </c>
      <c r="AQ20" s="6">
        <v>1355226.35</v>
      </c>
      <c r="AR20" s="6">
        <v>949189.67</v>
      </c>
      <c r="AS20" s="6">
        <v>1361643.76</v>
      </c>
      <c r="AT20" s="6">
        <v>1535653.54</v>
      </c>
      <c r="AU20" s="6">
        <v>1325037.93</v>
      </c>
      <c r="AV20" s="6">
        <v>1146020.98</v>
      </c>
      <c r="AW20" s="6">
        <v>1878424.73</v>
      </c>
      <c r="AX20" s="14">
        <v>798523.99</v>
      </c>
      <c r="AY20" s="6">
        <v>1469773.36</v>
      </c>
      <c r="AZ20" s="6">
        <v>1243891.61</v>
      </c>
      <c r="BA20" s="6">
        <v>1186665.35</v>
      </c>
      <c r="BB20" s="6">
        <v>941187.24</v>
      </c>
      <c r="BC20" s="6">
        <v>877960.43</v>
      </c>
      <c r="BD20" s="6">
        <v>856846.16</v>
      </c>
      <c r="BE20" s="6">
        <v>2217325.58</v>
      </c>
      <c r="BF20" s="6">
        <v>945124.39</v>
      </c>
      <c r="BG20" s="5">
        <f t="shared" si="4"/>
        <v>7025109.149999999</v>
      </c>
      <c r="BH20" s="4">
        <f>линейный!BI18</f>
        <v>9199683.6</v>
      </c>
      <c r="BI20" s="4">
        <f>логарифмический!BI18</f>
        <v>12085140.940000001</v>
      </c>
      <c r="BJ20" s="4">
        <f>'скользящая к 2-м'!BI18</f>
        <v>5737780.597418975</v>
      </c>
      <c r="BK20" s="4">
        <f>'скользящая к 3-м'!BI18</f>
        <v>5571347.86261981</v>
      </c>
      <c r="BL20" s="16">
        <f t="shared" si="5"/>
        <v>0.7636250827148011</v>
      </c>
      <c r="BM20" s="16">
        <f t="shared" si="1"/>
        <v>0.5813013836477441</v>
      </c>
      <c r="BN20" s="16">
        <f t="shared" si="2"/>
        <v>1.224360017035176</v>
      </c>
      <c r="BO20" s="16">
        <f t="shared" si="3"/>
        <v>1.260935293079436</v>
      </c>
    </row>
    <row r="21" spans="1:67" ht="15">
      <c r="A21" s="9" t="s">
        <v>29</v>
      </c>
      <c r="B21" s="14">
        <v>345661.93</v>
      </c>
      <c r="C21" s="6">
        <v>453109.4</v>
      </c>
      <c r="D21" s="6">
        <v>444651.52</v>
      </c>
      <c r="E21" s="6">
        <v>463169.94</v>
      </c>
      <c r="F21" s="6">
        <v>327720.89</v>
      </c>
      <c r="G21" s="6">
        <v>265805.45</v>
      </c>
      <c r="H21" s="6">
        <v>285565.57</v>
      </c>
      <c r="I21" s="6">
        <v>328966.49</v>
      </c>
      <c r="J21" s="6">
        <v>297857.23</v>
      </c>
      <c r="K21" s="6">
        <v>377442.43</v>
      </c>
      <c r="L21" s="6">
        <v>552704.9199999989</v>
      </c>
      <c r="M21" s="6">
        <v>584431.9299999992</v>
      </c>
      <c r="N21" s="14">
        <v>573842.72</v>
      </c>
      <c r="O21" s="6">
        <v>716952.9000000006</v>
      </c>
      <c r="P21" s="6">
        <v>771843.1200000014</v>
      </c>
      <c r="Q21" s="6">
        <v>539744.0800000007</v>
      </c>
      <c r="R21" s="6">
        <v>481572.6000000005</v>
      </c>
      <c r="S21" s="6">
        <v>423276.18000000063</v>
      </c>
      <c r="T21" s="6">
        <v>414067.92</v>
      </c>
      <c r="U21" s="6">
        <v>473852.74</v>
      </c>
      <c r="V21" s="6">
        <v>573872.28</v>
      </c>
      <c r="W21" s="6">
        <v>696738.7</v>
      </c>
      <c r="X21" s="6">
        <v>843868.3899999994</v>
      </c>
      <c r="Y21" s="6">
        <v>873787.75</v>
      </c>
      <c r="Z21" s="14">
        <v>728027.8999999994</v>
      </c>
      <c r="AA21" s="6">
        <v>879556.6999999986</v>
      </c>
      <c r="AB21" s="6">
        <v>793497.2499999992</v>
      </c>
      <c r="AC21" s="6">
        <v>841635.839999999</v>
      </c>
      <c r="AD21" s="6">
        <v>595486.58</v>
      </c>
      <c r="AE21" s="6">
        <v>451860.36</v>
      </c>
      <c r="AF21" s="6">
        <v>535947.65</v>
      </c>
      <c r="AG21" s="6">
        <v>617181.25</v>
      </c>
      <c r="AH21" s="6">
        <v>722398.22</v>
      </c>
      <c r="AI21" s="6">
        <v>824660.4799999994</v>
      </c>
      <c r="AJ21" s="6">
        <v>1006431.21</v>
      </c>
      <c r="AK21" s="6">
        <v>1118473.44</v>
      </c>
      <c r="AL21" s="14">
        <v>950190.2399999991</v>
      </c>
      <c r="AM21" s="6">
        <v>1089894.63</v>
      </c>
      <c r="AN21" s="6">
        <v>1554132.78</v>
      </c>
      <c r="AO21" s="6">
        <v>654739.5200000006</v>
      </c>
      <c r="AP21" s="6">
        <v>812992.4</v>
      </c>
      <c r="AQ21" s="6">
        <v>800134.5000000009</v>
      </c>
      <c r="AR21" s="6">
        <v>687806.64</v>
      </c>
      <c r="AS21" s="6">
        <v>842247.4400000006</v>
      </c>
      <c r="AT21" s="6">
        <v>978881.79</v>
      </c>
      <c r="AU21" s="6">
        <v>857755.0900000005</v>
      </c>
      <c r="AV21" s="6">
        <v>1071235.17</v>
      </c>
      <c r="AW21" s="6">
        <v>1635432.78</v>
      </c>
      <c r="AX21" s="14">
        <v>1050193.75</v>
      </c>
      <c r="AY21" s="6">
        <v>1294854.07</v>
      </c>
      <c r="AZ21" s="6">
        <v>1363931.99</v>
      </c>
      <c r="BA21" s="6">
        <v>1186000.2</v>
      </c>
      <c r="BB21" s="6">
        <v>780582.09</v>
      </c>
      <c r="BC21" s="6">
        <v>638935.36</v>
      </c>
      <c r="BD21" s="6">
        <v>678762.29</v>
      </c>
      <c r="BE21" s="6">
        <v>772018.16</v>
      </c>
      <c r="BF21" s="6">
        <v>737816.16</v>
      </c>
      <c r="BG21" s="5">
        <f t="shared" si="4"/>
        <v>4794114.26</v>
      </c>
      <c r="BH21" s="4">
        <f>линейный!BI19</f>
        <v>5909912.99</v>
      </c>
      <c r="BI21" s="4">
        <f>логарифмический!BI19</f>
        <v>9376083.34</v>
      </c>
      <c r="BJ21" s="4">
        <f>'скользящая к 2-м'!BI19</f>
        <v>4961962.740450877</v>
      </c>
      <c r="BK21" s="4">
        <f>'скользящая к 3-м'!BI19</f>
        <v>4936471.441468318</v>
      </c>
      <c r="BL21" s="16">
        <f t="shared" si="5"/>
        <v>0.8111987889012897</v>
      </c>
      <c r="BM21" s="16">
        <f t="shared" si="1"/>
        <v>0.5113131023001337</v>
      </c>
      <c r="BN21" s="16">
        <f t="shared" si="2"/>
        <v>0.9661729663782954</v>
      </c>
      <c r="BO21" s="16">
        <f t="shared" si="3"/>
        <v>0.9711621584047947</v>
      </c>
    </row>
    <row r="22" spans="1:67" ht="15">
      <c r="A22" s="9" t="s">
        <v>30</v>
      </c>
      <c r="B22" s="14">
        <v>94765.14000000013</v>
      </c>
      <c r="C22" s="6">
        <v>182704.14</v>
      </c>
      <c r="D22" s="6">
        <v>181987.44</v>
      </c>
      <c r="E22" s="6">
        <v>288131.34</v>
      </c>
      <c r="F22" s="6">
        <v>172873.92</v>
      </c>
      <c r="G22" s="6">
        <v>162907.43</v>
      </c>
      <c r="H22" s="6">
        <v>128396.38</v>
      </c>
      <c r="I22" s="6">
        <v>169694.35</v>
      </c>
      <c r="J22" s="6">
        <v>165064.69</v>
      </c>
      <c r="K22" s="6">
        <v>201368.87</v>
      </c>
      <c r="L22" s="6">
        <v>173960.41</v>
      </c>
      <c r="M22" s="6">
        <v>130618.56</v>
      </c>
      <c r="N22" s="14">
        <v>382094.88000000134</v>
      </c>
      <c r="O22" s="6">
        <v>330426.36</v>
      </c>
      <c r="P22" s="6">
        <v>661560.7200000009</v>
      </c>
      <c r="Q22" s="6">
        <v>500404.1400000007</v>
      </c>
      <c r="R22" s="6">
        <v>939897.3599999952</v>
      </c>
      <c r="S22" s="6">
        <v>592054.98</v>
      </c>
      <c r="T22" s="6">
        <v>478368.64000000135</v>
      </c>
      <c r="U22" s="6">
        <v>497298.9900000017</v>
      </c>
      <c r="V22" s="6">
        <v>534137.0400000016</v>
      </c>
      <c r="W22" s="6">
        <v>572837.7600000015</v>
      </c>
      <c r="X22" s="6">
        <v>301302.0400000013</v>
      </c>
      <c r="Y22" s="6">
        <v>477604.9700000013</v>
      </c>
      <c r="Z22" s="14">
        <v>360946.3900000011</v>
      </c>
      <c r="AA22" s="6">
        <v>608534.57</v>
      </c>
      <c r="AB22" s="6">
        <v>1030838.45</v>
      </c>
      <c r="AC22" s="6">
        <v>789148.090000002</v>
      </c>
      <c r="AD22" s="6">
        <v>549022.64</v>
      </c>
      <c r="AE22" s="6">
        <v>322446.77999999945</v>
      </c>
      <c r="AF22" s="6">
        <v>430618.07</v>
      </c>
      <c r="AG22" s="6">
        <v>560908.14</v>
      </c>
      <c r="AH22" s="6">
        <v>501454.67</v>
      </c>
      <c r="AI22" s="6">
        <v>510363.32</v>
      </c>
      <c r="AJ22" s="6">
        <v>446042.75</v>
      </c>
      <c r="AK22" s="6">
        <v>546404.37</v>
      </c>
      <c r="AL22" s="14">
        <v>689998.84</v>
      </c>
      <c r="AM22" s="6">
        <v>1351801.6</v>
      </c>
      <c r="AN22" s="6">
        <v>1490424.12</v>
      </c>
      <c r="AO22" s="6">
        <v>1389480.3</v>
      </c>
      <c r="AP22" s="6">
        <v>788964.31</v>
      </c>
      <c r="AQ22" s="6">
        <v>1005084.04</v>
      </c>
      <c r="AR22" s="6">
        <v>837113.35</v>
      </c>
      <c r="AS22" s="6">
        <v>1239710.19</v>
      </c>
      <c r="AT22" s="6">
        <v>1408588.1999999946</v>
      </c>
      <c r="AU22" s="6">
        <v>1230865.34</v>
      </c>
      <c r="AV22" s="6">
        <v>1051052.66</v>
      </c>
      <c r="AW22" s="6">
        <v>1669083.09</v>
      </c>
      <c r="AX22" s="14">
        <v>1299562.31</v>
      </c>
      <c r="AY22" s="6">
        <v>901520.36</v>
      </c>
      <c r="AZ22" s="6">
        <v>1303750.75</v>
      </c>
      <c r="BA22" s="6">
        <v>1052168.74</v>
      </c>
      <c r="BB22" s="6">
        <v>674944.5</v>
      </c>
      <c r="BC22" s="6">
        <v>1018559.52</v>
      </c>
      <c r="BD22" s="6">
        <v>982737.140000001</v>
      </c>
      <c r="BE22" s="6">
        <v>1558349.59</v>
      </c>
      <c r="BF22" s="6">
        <v>812730.0500000009</v>
      </c>
      <c r="BG22" s="5">
        <f t="shared" si="4"/>
        <v>6099489.540000002</v>
      </c>
      <c r="BH22" s="4">
        <f>линейный!BI20</f>
        <v>7813664.960000001</v>
      </c>
      <c r="BI22" s="4">
        <f>логарифмический!BI20</f>
        <v>14803535.629999999</v>
      </c>
      <c r="BJ22" s="4">
        <f>'скользящая к 2-м'!BI20</f>
        <v>4940046.595762915</v>
      </c>
      <c r="BK22" s="4">
        <f>'скользящая к 3-м'!BI20</f>
        <v>5300035.106031218</v>
      </c>
      <c r="BL22" s="16">
        <f t="shared" si="5"/>
        <v>0.7806182593219355</v>
      </c>
      <c r="BM22" s="16">
        <f t="shared" si="1"/>
        <v>0.41202924034168736</v>
      </c>
      <c r="BN22" s="16">
        <f t="shared" si="2"/>
        <v>1.2347028356436036</v>
      </c>
      <c r="BO22" s="16">
        <f t="shared" si="3"/>
        <v>1.1508394601120733</v>
      </c>
    </row>
    <row r="23" spans="1:67" ht="15">
      <c r="A23" s="9" t="s">
        <v>31</v>
      </c>
      <c r="B23" s="14"/>
      <c r="C23" s="6"/>
      <c r="D23" s="6"/>
      <c r="E23" s="6"/>
      <c r="F23" s="6"/>
      <c r="G23" s="6"/>
      <c r="H23" s="6"/>
      <c r="I23" s="6">
        <v>57585.6</v>
      </c>
      <c r="J23" s="6">
        <v>177347.28</v>
      </c>
      <c r="K23" s="6">
        <v>302206.14</v>
      </c>
      <c r="L23" s="6">
        <v>248048.16</v>
      </c>
      <c r="M23" s="6">
        <v>350080.2</v>
      </c>
      <c r="N23" s="14">
        <v>131532</v>
      </c>
      <c r="O23" s="6">
        <v>433737.6</v>
      </c>
      <c r="P23" s="6">
        <v>755786.95</v>
      </c>
      <c r="Q23" s="6">
        <v>736645</v>
      </c>
      <c r="R23" s="6">
        <v>563658.9</v>
      </c>
      <c r="S23" s="6">
        <v>1224103.69</v>
      </c>
      <c r="T23" s="6">
        <v>1018446.1</v>
      </c>
      <c r="U23" s="6">
        <v>226330.52</v>
      </c>
      <c r="V23" s="6">
        <v>534910.31</v>
      </c>
      <c r="W23" s="6">
        <v>646900.59</v>
      </c>
      <c r="X23" s="6">
        <v>496171.2</v>
      </c>
      <c r="Y23" s="6">
        <v>1020865.85</v>
      </c>
      <c r="Z23" s="14">
        <v>552836.59</v>
      </c>
      <c r="AA23" s="6">
        <v>826943.48</v>
      </c>
      <c r="AB23" s="6">
        <v>512728.58</v>
      </c>
      <c r="AC23" s="6">
        <v>839074.83</v>
      </c>
      <c r="AD23" s="6">
        <v>770366.88</v>
      </c>
      <c r="AE23" s="6">
        <v>735551.97</v>
      </c>
      <c r="AF23" s="6">
        <v>1167436.68</v>
      </c>
      <c r="AG23" s="6">
        <v>630900.66</v>
      </c>
      <c r="AH23" s="6">
        <v>660142.41</v>
      </c>
      <c r="AI23" s="6">
        <v>668398.99</v>
      </c>
      <c r="AJ23" s="6">
        <v>527195.88</v>
      </c>
      <c r="AK23" s="6">
        <v>719211.23</v>
      </c>
      <c r="AL23" s="14">
        <v>476985.76</v>
      </c>
      <c r="AM23" s="6">
        <v>1422305.89</v>
      </c>
      <c r="AN23" s="6">
        <v>773711.35</v>
      </c>
      <c r="AO23" s="6">
        <v>924069.07</v>
      </c>
      <c r="AP23" s="6">
        <v>806197.8</v>
      </c>
      <c r="AQ23" s="6">
        <v>1148823.32</v>
      </c>
      <c r="AR23" s="6">
        <v>844961.26</v>
      </c>
      <c r="AS23" s="6">
        <v>843837.26</v>
      </c>
      <c r="AT23" s="6">
        <v>1039070.23</v>
      </c>
      <c r="AU23" s="6">
        <v>981078.5800000005</v>
      </c>
      <c r="AV23" s="6">
        <v>885713.73</v>
      </c>
      <c r="AW23" s="6">
        <v>1711356.73</v>
      </c>
      <c r="AX23" s="14">
        <v>922711.9300000007</v>
      </c>
      <c r="AY23" s="6">
        <v>1119695.99</v>
      </c>
      <c r="AZ23" s="6">
        <v>1156159.38</v>
      </c>
      <c r="BA23" s="6">
        <v>1222578.64</v>
      </c>
      <c r="BB23" s="6">
        <v>1486641.67</v>
      </c>
      <c r="BC23" s="6">
        <v>1640384.25</v>
      </c>
      <c r="BD23" s="6">
        <v>626438.82</v>
      </c>
      <c r="BE23" s="6">
        <v>461219.61</v>
      </c>
      <c r="BF23" s="6">
        <v>472056.82</v>
      </c>
      <c r="BG23" s="5">
        <f t="shared" si="4"/>
        <v>5909319.8100000005</v>
      </c>
      <c r="BH23" s="4">
        <f>линейный!BI21</f>
        <v>7621972.44</v>
      </c>
      <c r="BI23" s="4">
        <f>логарифмический!BI21</f>
        <v>6135400.430000001</v>
      </c>
      <c r="BJ23" s="4">
        <f>'скользящая к 2-м'!BI21</f>
        <v>6727965.807667698</v>
      </c>
      <c r="BK23" s="4">
        <f>'скользящая к 3-м'!BI21</f>
        <v>7050592.932586958</v>
      </c>
      <c r="BL23" s="16">
        <f t="shared" si="5"/>
        <v>0.7753006005358897</v>
      </c>
      <c r="BM23" s="16">
        <f t="shared" si="1"/>
        <v>0.9631514482910449</v>
      </c>
      <c r="BN23" s="16">
        <f t="shared" si="2"/>
        <v>0.8783219146662864</v>
      </c>
      <c r="BO23" s="16">
        <f t="shared" si="3"/>
        <v>0.8381309014009112</v>
      </c>
    </row>
    <row r="24" spans="1:67" ht="15">
      <c r="A24" s="9" t="s">
        <v>32</v>
      </c>
      <c r="B24" s="14">
        <v>397506.47</v>
      </c>
      <c r="C24" s="6">
        <v>511681</v>
      </c>
      <c r="D24" s="6">
        <v>456982.44</v>
      </c>
      <c r="E24" s="6">
        <v>560404.98</v>
      </c>
      <c r="F24" s="6">
        <v>610593.37</v>
      </c>
      <c r="G24" s="6">
        <v>587614.82</v>
      </c>
      <c r="H24" s="6">
        <v>723323.29</v>
      </c>
      <c r="I24" s="6">
        <v>710025.95</v>
      </c>
      <c r="J24" s="6">
        <v>742491</v>
      </c>
      <c r="K24" s="6">
        <v>704819.739999999</v>
      </c>
      <c r="L24" s="6">
        <v>704430.5499999989</v>
      </c>
      <c r="M24" s="6">
        <v>674222.019999999</v>
      </c>
      <c r="N24" s="14">
        <v>644381.26</v>
      </c>
      <c r="O24" s="6">
        <v>646295.4</v>
      </c>
      <c r="P24" s="6">
        <v>777590.4</v>
      </c>
      <c r="Q24" s="6">
        <v>963851.79</v>
      </c>
      <c r="R24" s="6">
        <v>840388.38</v>
      </c>
      <c r="S24" s="6">
        <v>1428207.56</v>
      </c>
      <c r="T24" s="6">
        <v>1313460.37</v>
      </c>
      <c r="U24" s="6">
        <v>1007300.19</v>
      </c>
      <c r="V24" s="6">
        <v>1335835.35</v>
      </c>
      <c r="W24" s="6">
        <v>776768.5499999989</v>
      </c>
      <c r="X24" s="6">
        <v>764020.06</v>
      </c>
      <c r="Y24" s="6">
        <v>929254.66</v>
      </c>
      <c r="Z24" s="14">
        <v>769096.0000000008</v>
      </c>
      <c r="AA24" s="6">
        <v>862564.7</v>
      </c>
      <c r="AB24" s="6">
        <v>868418.98</v>
      </c>
      <c r="AC24" s="6">
        <v>969203.76</v>
      </c>
      <c r="AD24" s="6">
        <v>1092570.51</v>
      </c>
      <c r="AE24" s="6">
        <v>947321.1099999979</v>
      </c>
      <c r="AF24" s="6">
        <v>1150048.81</v>
      </c>
      <c r="AG24" s="6">
        <v>971197.2699999992</v>
      </c>
      <c r="AH24" s="6">
        <v>732165.5799999994</v>
      </c>
      <c r="AI24" s="6">
        <v>736104.2799999993</v>
      </c>
      <c r="AJ24" s="6">
        <v>625578.21</v>
      </c>
      <c r="AK24" s="6">
        <v>620877.0499999995</v>
      </c>
      <c r="AL24" s="14">
        <v>275557.03</v>
      </c>
      <c r="AM24" s="6">
        <v>351175.73</v>
      </c>
      <c r="AN24" s="6">
        <v>366998.93</v>
      </c>
      <c r="AO24" s="6">
        <v>482976.88</v>
      </c>
      <c r="AP24" s="6">
        <v>483692.8700000006</v>
      </c>
      <c r="AQ24" s="6">
        <v>658219.75</v>
      </c>
      <c r="AR24" s="6">
        <v>535365.77</v>
      </c>
      <c r="AS24" s="6">
        <v>511266.53</v>
      </c>
      <c r="AT24" s="6">
        <v>387709.84</v>
      </c>
      <c r="AU24" s="6">
        <v>360087.02</v>
      </c>
      <c r="AV24" s="6">
        <v>298052.41</v>
      </c>
      <c r="AW24" s="6">
        <v>420555.95</v>
      </c>
      <c r="AX24" s="14">
        <v>178471.97</v>
      </c>
      <c r="AY24" s="6">
        <v>269724.02</v>
      </c>
      <c r="AZ24" s="6">
        <v>160959</v>
      </c>
      <c r="BA24" s="6">
        <v>318336</v>
      </c>
      <c r="BB24" s="6">
        <v>391584.4</v>
      </c>
      <c r="BC24" s="6">
        <v>573741.8</v>
      </c>
      <c r="BD24" s="6">
        <v>479270.65</v>
      </c>
      <c r="BE24" s="6">
        <v>199886.35</v>
      </c>
      <c r="BF24" s="6">
        <v>228219.2</v>
      </c>
      <c r="BG24" s="5">
        <f t="shared" si="4"/>
        <v>2191038.4000000004</v>
      </c>
      <c r="BH24" s="4">
        <f>линейный!BI22</f>
        <v>3378762.9699999997</v>
      </c>
      <c r="BI24" s="4">
        <f>логарифмический!BI22</f>
        <v>4684614.129999999</v>
      </c>
      <c r="BJ24" s="4">
        <f>'скользящая к 2-м'!BI22</f>
        <v>1897121.5012994502</v>
      </c>
      <c r="BK24" s="4">
        <f>'скользящая к 3-м'!BI22</f>
        <v>1959020.3230576506</v>
      </c>
      <c r="BL24" s="16">
        <f t="shared" si="5"/>
        <v>0.6484735447423234</v>
      </c>
      <c r="BM24" s="16">
        <f t="shared" si="1"/>
        <v>0.4677094717297454</v>
      </c>
      <c r="BN24" s="16">
        <f t="shared" si="2"/>
        <v>1.1549278201207616</v>
      </c>
      <c r="BO24" s="16">
        <f t="shared" si="3"/>
        <v>1.1184357682314467</v>
      </c>
    </row>
    <row r="25" spans="1:67" ht="15">
      <c r="A25" s="9" t="s">
        <v>33</v>
      </c>
      <c r="B25" s="14">
        <v>465165.32</v>
      </c>
      <c r="C25" s="6">
        <v>708197.3</v>
      </c>
      <c r="D25" s="6">
        <v>516495.58</v>
      </c>
      <c r="E25" s="6">
        <v>523205.16</v>
      </c>
      <c r="F25" s="6">
        <v>492701.18</v>
      </c>
      <c r="G25" s="6">
        <v>382720.02</v>
      </c>
      <c r="H25" s="6">
        <v>454788.41</v>
      </c>
      <c r="I25" s="6">
        <v>363098.42</v>
      </c>
      <c r="J25" s="6">
        <v>488183.0499999994</v>
      </c>
      <c r="K25" s="6">
        <v>504068.26</v>
      </c>
      <c r="L25" s="6">
        <v>674310.34</v>
      </c>
      <c r="M25" s="6">
        <v>717844.64</v>
      </c>
      <c r="N25" s="14">
        <v>377255.02</v>
      </c>
      <c r="O25" s="6">
        <v>479981.83</v>
      </c>
      <c r="P25" s="6">
        <v>794489.3199999988</v>
      </c>
      <c r="Q25" s="6">
        <v>662406.9399999994</v>
      </c>
      <c r="R25" s="6">
        <v>557841.41</v>
      </c>
      <c r="S25" s="6">
        <v>497043.48</v>
      </c>
      <c r="T25" s="6">
        <v>235689.03</v>
      </c>
      <c r="U25" s="6">
        <v>256838.6</v>
      </c>
      <c r="V25" s="6">
        <v>275528.88</v>
      </c>
      <c r="W25" s="6">
        <v>463058.72</v>
      </c>
      <c r="X25" s="6">
        <v>579354.42</v>
      </c>
      <c r="Y25" s="6">
        <v>704415.18</v>
      </c>
      <c r="Z25" s="14">
        <v>489265.48</v>
      </c>
      <c r="AA25" s="6">
        <v>594521.55</v>
      </c>
      <c r="AB25" s="6">
        <v>634233.41</v>
      </c>
      <c r="AC25" s="6">
        <v>575996.99</v>
      </c>
      <c r="AD25" s="6">
        <v>372952.83</v>
      </c>
      <c r="AE25" s="6">
        <v>493832.11</v>
      </c>
      <c r="AF25" s="6">
        <v>436036.3</v>
      </c>
      <c r="AG25" s="6">
        <v>432635.46</v>
      </c>
      <c r="AH25" s="6">
        <v>662186.05</v>
      </c>
      <c r="AI25" s="6">
        <v>556493.46</v>
      </c>
      <c r="AJ25" s="6">
        <v>713461.56</v>
      </c>
      <c r="AK25" s="6">
        <v>803441.49</v>
      </c>
      <c r="AL25" s="14">
        <v>719152.86</v>
      </c>
      <c r="AM25" s="6">
        <v>864374.28</v>
      </c>
      <c r="AN25" s="6">
        <v>816420.9599999987</v>
      </c>
      <c r="AO25" s="6">
        <v>848892.989999999</v>
      </c>
      <c r="AP25" s="6">
        <v>502110.46999999933</v>
      </c>
      <c r="AQ25" s="6">
        <v>623108.1999999995</v>
      </c>
      <c r="AR25" s="6">
        <v>429728.39</v>
      </c>
      <c r="AS25" s="6">
        <v>653257.9099999995</v>
      </c>
      <c r="AT25" s="6">
        <v>613795.76</v>
      </c>
      <c r="AU25" s="6">
        <v>811232.35</v>
      </c>
      <c r="AV25" s="6">
        <v>604247.65</v>
      </c>
      <c r="AW25" s="6">
        <v>1330276.15</v>
      </c>
      <c r="AX25" s="14">
        <v>653159.53</v>
      </c>
      <c r="AY25" s="6">
        <v>936373.83</v>
      </c>
      <c r="AZ25" s="6">
        <v>1085235.33</v>
      </c>
      <c r="BA25" s="6">
        <v>837481.36</v>
      </c>
      <c r="BB25" s="6">
        <v>578146.74</v>
      </c>
      <c r="BC25" s="6">
        <v>479014.39</v>
      </c>
      <c r="BD25" s="6">
        <v>826946.28</v>
      </c>
      <c r="BE25" s="6">
        <v>600901.12</v>
      </c>
      <c r="BF25" s="6">
        <v>501531.95</v>
      </c>
      <c r="BG25" s="5">
        <f t="shared" si="4"/>
        <v>3824021.840000001</v>
      </c>
      <c r="BH25" s="4">
        <f>линейный!BI23</f>
        <v>4085762.15</v>
      </c>
      <c r="BI25" s="4">
        <f>логарифмический!BI23</f>
        <v>3415015.72</v>
      </c>
      <c r="BJ25" s="4">
        <f>'скользящая к 2-м'!BI23</f>
        <v>4199899.449092439</v>
      </c>
      <c r="BK25" s="4">
        <f>'скользящая к 3-м'!BI23</f>
        <v>4089875.7725702873</v>
      </c>
      <c r="BL25" s="16">
        <f t="shared" si="5"/>
        <v>0.9359384368470888</v>
      </c>
      <c r="BM25" s="16">
        <f t="shared" si="1"/>
        <v>1.1197669801648822</v>
      </c>
      <c r="BN25" s="16">
        <f t="shared" si="2"/>
        <v>0.9105031885528444</v>
      </c>
      <c r="BO25" s="16">
        <f t="shared" si="3"/>
        <v>0.9349970641276446</v>
      </c>
    </row>
    <row r="26" spans="1:67" ht="15">
      <c r="A26" s="9" t="s">
        <v>34</v>
      </c>
      <c r="B26" s="14">
        <v>390422.3199999993</v>
      </c>
      <c r="C26" s="6">
        <v>502084.80999999936</v>
      </c>
      <c r="D26" s="6">
        <v>594651.14</v>
      </c>
      <c r="E26" s="6">
        <v>563711.45</v>
      </c>
      <c r="F26" s="6">
        <v>531640.3899999993</v>
      </c>
      <c r="G26" s="6">
        <v>549390.28</v>
      </c>
      <c r="H26" s="6">
        <v>612820.53</v>
      </c>
      <c r="I26" s="6">
        <v>596025.56</v>
      </c>
      <c r="J26" s="6">
        <v>610069.8599999987</v>
      </c>
      <c r="K26" s="6">
        <v>426911.55999999924</v>
      </c>
      <c r="L26" s="6">
        <v>536446.5599999985</v>
      </c>
      <c r="M26" s="6">
        <v>519244.480000001</v>
      </c>
      <c r="N26" s="14">
        <v>455313.7600000006</v>
      </c>
      <c r="O26" s="6">
        <v>490755.50000000064</v>
      </c>
      <c r="P26" s="6">
        <v>750339.9500000012</v>
      </c>
      <c r="Q26" s="6">
        <v>575765.8400000021</v>
      </c>
      <c r="R26" s="6">
        <v>815742.4400000006</v>
      </c>
      <c r="S26" s="6">
        <v>873698.42</v>
      </c>
      <c r="T26" s="6">
        <v>714863.4799999992</v>
      </c>
      <c r="U26" s="6">
        <v>596531.04</v>
      </c>
      <c r="V26" s="6">
        <v>523114.5899999987</v>
      </c>
      <c r="W26" s="6">
        <v>516250.9799999993</v>
      </c>
      <c r="X26" s="6">
        <v>729954.2599999994</v>
      </c>
      <c r="Y26" s="6">
        <v>632722.0999999988</v>
      </c>
      <c r="Z26" s="14">
        <v>572748.15</v>
      </c>
      <c r="AA26" s="6">
        <v>565944.1199999994</v>
      </c>
      <c r="AB26" s="6">
        <v>660264.45</v>
      </c>
      <c r="AC26" s="6">
        <v>743541.1300000008</v>
      </c>
      <c r="AD26" s="6">
        <v>749775.0099999994</v>
      </c>
      <c r="AE26" s="6">
        <v>727244.4699999993</v>
      </c>
      <c r="AF26" s="6">
        <v>880415.3999999992</v>
      </c>
      <c r="AG26" s="6">
        <v>761968.3</v>
      </c>
      <c r="AH26" s="6">
        <v>665361.87</v>
      </c>
      <c r="AI26" s="6">
        <v>687576.5099999994</v>
      </c>
      <c r="AJ26" s="6">
        <v>512400.8</v>
      </c>
      <c r="AK26" s="6">
        <v>606167.0899999992</v>
      </c>
      <c r="AL26" s="14">
        <v>342317.82</v>
      </c>
      <c r="AM26" s="6">
        <v>384400.91</v>
      </c>
      <c r="AN26" s="6">
        <v>598309.87</v>
      </c>
      <c r="AO26" s="6">
        <v>420835.91</v>
      </c>
      <c r="AP26" s="6">
        <v>491612.75</v>
      </c>
      <c r="AQ26" s="6">
        <v>573247.17</v>
      </c>
      <c r="AR26" s="6">
        <v>463667.17</v>
      </c>
      <c r="AS26" s="6">
        <v>526279.67</v>
      </c>
      <c r="AT26" s="6">
        <v>625127.86</v>
      </c>
      <c r="AU26" s="6">
        <v>412137.07</v>
      </c>
      <c r="AV26" s="6">
        <v>500756.43</v>
      </c>
      <c r="AW26" s="6">
        <v>591193.12</v>
      </c>
      <c r="AX26" s="14">
        <v>448782.05</v>
      </c>
      <c r="AY26" s="6">
        <v>589709.67</v>
      </c>
      <c r="AZ26" s="6">
        <v>705932.32</v>
      </c>
      <c r="BA26" s="6">
        <v>643352.6</v>
      </c>
      <c r="BB26" s="6">
        <v>846284.54</v>
      </c>
      <c r="BC26" s="6">
        <v>608855.68</v>
      </c>
      <c r="BD26" s="6">
        <v>442399.82</v>
      </c>
      <c r="BE26" s="6">
        <v>386670</v>
      </c>
      <c r="BF26" s="6">
        <v>489803.36</v>
      </c>
      <c r="BG26" s="5">
        <f t="shared" si="4"/>
        <v>3417366</v>
      </c>
      <c r="BH26" s="4">
        <f>линейный!BI24</f>
        <v>3715805.6100000003</v>
      </c>
      <c r="BI26" s="4">
        <f>логарифмический!BI24</f>
        <v>3895022.5799999996</v>
      </c>
      <c r="BJ26" s="4">
        <f>'скользящая к 2-м'!BI24</f>
        <v>4152081.4128313204</v>
      </c>
      <c r="BK26" s="4">
        <f>'скользящая к 3-м'!BI24</f>
        <v>4130960.7471541967</v>
      </c>
      <c r="BL26" s="16">
        <f t="shared" si="5"/>
        <v>0.9196837398606542</v>
      </c>
      <c r="BM26" s="16">
        <f t="shared" si="1"/>
        <v>0.8773674426298192</v>
      </c>
      <c r="BN26" s="16">
        <f t="shared" si="2"/>
        <v>0.8230488904767609</v>
      </c>
      <c r="BO26" s="16">
        <f t="shared" si="3"/>
        <v>0.8272569528418324</v>
      </c>
    </row>
    <row r="27" spans="1:67" ht="15">
      <c r="A27" s="9" t="s">
        <v>35</v>
      </c>
      <c r="B27" s="14">
        <v>385508.23</v>
      </c>
      <c r="C27" s="6">
        <v>485475.95</v>
      </c>
      <c r="D27" s="6">
        <v>458225.2</v>
      </c>
      <c r="E27" s="6">
        <v>579626.28</v>
      </c>
      <c r="F27" s="6">
        <v>584997.39</v>
      </c>
      <c r="G27" s="6">
        <v>683651.94</v>
      </c>
      <c r="H27" s="6">
        <v>733018.55</v>
      </c>
      <c r="I27" s="6">
        <v>643202.8500000006</v>
      </c>
      <c r="J27" s="6">
        <v>646181.6</v>
      </c>
      <c r="K27" s="6">
        <v>538952.099999999</v>
      </c>
      <c r="L27" s="6">
        <v>541194.1999999993</v>
      </c>
      <c r="M27" s="6">
        <v>418273.3</v>
      </c>
      <c r="N27" s="14">
        <v>529983.15</v>
      </c>
      <c r="O27" s="6">
        <v>377054.65</v>
      </c>
      <c r="P27" s="6">
        <v>592862.55</v>
      </c>
      <c r="Q27" s="6">
        <v>529373.36</v>
      </c>
      <c r="R27" s="6">
        <v>543008.25</v>
      </c>
      <c r="S27" s="6">
        <v>785376.55</v>
      </c>
      <c r="T27" s="6">
        <v>651629.87</v>
      </c>
      <c r="U27" s="6">
        <v>815184.62</v>
      </c>
      <c r="V27" s="6">
        <v>644069.04</v>
      </c>
      <c r="W27" s="6">
        <v>592620.89</v>
      </c>
      <c r="X27" s="6">
        <v>498564.5000000005</v>
      </c>
      <c r="Y27" s="6">
        <v>635339.7</v>
      </c>
      <c r="Z27" s="14">
        <v>503034.6000000009</v>
      </c>
      <c r="AA27" s="6">
        <v>572670.6000000009</v>
      </c>
      <c r="AB27" s="6">
        <v>486929.37000000075</v>
      </c>
      <c r="AC27" s="6">
        <v>713240.7</v>
      </c>
      <c r="AD27" s="6">
        <v>628682.999999999</v>
      </c>
      <c r="AE27" s="6">
        <v>561836</v>
      </c>
      <c r="AF27" s="6">
        <v>660930.0499999991</v>
      </c>
      <c r="AG27" s="6">
        <v>790631.6499999987</v>
      </c>
      <c r="AH27" s="6">
        <v>630485.62</v>
      </c>
      <c r="AI27" s="6">
        <v>657712.43</v>
      </c>
      <c r="AJ27" s="6">
        <v>449514.6</v>
      </c>
      <c r="AK27" s="6">
        <v>632340.11</v>
      </c>
      <c r="AL27" s="14">
        <v>265252.03</v>
      </c>
      <c r="AM27" s="6">
        <v>289655.93</v>
      </c>
      <c r="AN27" s="6">
        <v>338408.81</v>
      </c>
      <c r="AO27" s="6">
        <v>291403.29</v>
      </c>
      <c r="AP27" s="6">
        <v>349791.9</v>
      </c>
      <c r="AQ27" s="6">
        <v>400452.76</v>
      </c>
      <c r="AR27" s="6">
        <v>383156.53</v>
      </c>
      <c r="AS27" s="6">
        <v>356476.88</v>
      </c>
      <c r="AT27" s="6">
        <v>326605.5600000005</v>
      </c>
      <c r="AU27" s="6">
        <v>358594.74</v>
      </c>
      <c r="AV27" s="6">
        <v>234755</v>
      </c>
      <c r="AW27" s="6">
        <v>341119</v>
      </c>
      <c r="AX27" s="14">
        <v>241415.2</v>
      </c>
      <c r="AY27" s="6">
        <v>313269.6</v>
      </c>
      <c r="AZ27" s="6">
        <v>411993</v>
      </c>
      <c r="BA27" s="6">
        <v>219029.2</v>
      </c>
      <c r="BB27" s="6">
        <v>392137.4</v>
      </c>
      <c r="BC27" s="6">
        <v>512684.4</v>
      </c>
      <c r="BD27" s="6">
        <v>557438.75</v>
      </c>
      <c r="BE27" s="6">
        <v>333187.12</v>
      </c>
      <c r="BF27" s="6">
        <v>630852.93</v>
      </c>
      <c r="BG27" s="5">
        <f t="shared" si="4"/>
        <v>2645329.8000000003</v>
      </c>
      <c r="BH27" s="4">
        <f>линейный!BI25</f>
        <v>2362642.5300000003</v>
      </c>
      <c r="BI27" s="4">
        <f>логарифмический!BI25</f>
        <v>3091138.85</v>
      </c>
      <c r="BJ27" s="4">
        <f>'скользящая к 2-м'!BI25</f>
        <v>2868288.971756697</v>
      </c>
      <c r="BK27" s="4">
        <f>'скользящая к 3-м'!BI25</f>
        <v>2733020.648842684</v>
      </c>
      <c r="BL27" s="16">
        <f t="shared" si="5"/>
        <v>1.1196487688723693</v>
      </c>
      <c r="BM27" s="16">
        <f t="shared" si="1"/>
        <v>0.8557783808385055</v>
      </c>
      <c r="BN27" s="16">
        <f t="shared" si="2"/>
        <v>0.9222675351221169</v>
      </c>
      <c r="BO27" s="16">
        <f t="shared" si="3"/>
        <v>0.9679143116317774</v>
      </c>
    </row>
    <row r="28" spans="1:67" ht="15">
      <c r="A28" s="9" t="s">
        <v>36</v>
      </c>
      <c r="B28" s="14">
        <v>358394.72</v>
      </c>
      <c r="C28" s="6">
        <v>475673.85</v>
      </c>
      <c r="D28" s="6">
        <v>545416.6400000006</v>
      </c>
      <c r="E28" s="6">
        <v>597034.1800000005</v>
      </c>
      <c r="F28" s="6">
        <v>463743.93</v>
      </c>
      <c r="G28" s="6">
        <v>483763.56</v>
      </c>
      <c r="H28" s="6">
        <v>592482.740000001</v>
      </c>
      <c r="I28" s="6">
        <v>523412.7900000012</v>
      </c>
      <c r="J28" s="6">
        <v>495867</v>
      </c>
      <c r="K28" s="6">
        <v>452880.52</v>
      </c>
      <c r="L28" s="6">
        <v>468903.22</v>
      </c>
      <c r="M28" s="6">
        <v>399947.6999999991</v>
      </c>
      <c r="N28" s="14">
        <v>381641.8999999992</v>
      </c>
      <c r="O28" s="6">
        <v>391695.56</v>
      </c>
      <c r="P28" s="6">
        <v>519902.49999999884</v>
      </c>
      <c r="Q28" s="6">
        <v>496121.5999999991</v>
      </c>
      <c r="R28" s="6">
        <v>512581.5599999991</v>
      </c>
      <c r="S28" s="6">
        <v>537547.8999999987</v>
      </c>
      <c r="T28" s="6">
        <v>532686.6999999984</v>
      </c>
      <c r="U28" s="6">
        <v>596511.0999999989</v>
      </c>
      <c r="V28" s="6">
        <v>538892.4799999981</v>
      </c>
      <c r="W28" s="6">
        <v>536082.5999999985</v>
      </c>
      <c r="X28" s="6">
        <v>429994.7099999988</v>
      </c>
      <c r="Y28" s="6">
        <v>579081.0099999988</v>
      </c>
      <c r="Z28" s="14">
        <v>473807.4</v>
      </c>
      <c r="AA28" s="6">
        <v>512145.8</v>
      </c>
      <c r="AB28" s="6">
        <v>567370.5999999992</v>
      </c>
      <c r="AC28" s="6">
        <v>682206.8</v>
      </c>
      <c r="AD28" s="6">
        <v>633735.49</v>
      </c>
      <c r="AE28" s="6">
        <v>503657</v>
      </c>
      <c r="AF28" s="6">
        <v>610590.31</v>
      </c>
      <c r="AG28" s="6">
        <v>639065.1</v>
      </c>
      <c r="AH28" s="6">
        <v>555151.74</v>
      </c>
      <c r="AI28" s="6">
        <v>566328.66</v>
      </c>
      <c r="AJ28" s="6">
        <v>497822.49</v>
      </c>
      <c r="AK28" s="6">
        <v>607043.93</v>
      </c>
      <c r="AL28" s="14">
        <v>239085.62</v>
      </c>
      <c r="AM28" s="6">
        <v>287014.42</v>
      </c>
      <c r="AN28" s="6">
        <v>384649.92999999947</v>
      </c>
      <c r="AO28" s="6">
        <v>346787.36</v>
      </c>
      <c r="AP28" s="6">
        <v>346219.76</v>
      </c>
      <c r="AQ28" s="6">
        <v>455828.64000000077</v>
      </c>
      <c r="AR28" s="6">
        <v>345127.57000000065</v>
      </c>
      <c r="AS28" s="6">
        <v>357477.64</v>
      </c>
      <c r="AT28" s="6">
        <v>310877.16</v>
      </c>
      <c r="AU28" s="6">
        <v>391184.22000000055</v>
      </c>
      <c r="AV28" s="6">
        <v>316360.09</v>
      </c>
      <c r="AW28" s="6">
        <v>339607.82</v>
      </c>
      <c r="AX28" s="14">
        <v>210187.64</v>
      </c>
      <c r="AY28" s="6">
        <v>270827.6</v>
      </c>
      <c r="AZ28" s="6">
        <v>300482.5</v>
      </c>
      <c r="BA28" s="6">
        <v>286582.7</v>
      </c>
      <c r="BB28" s="6">
        <v>386181</v>
      </c>
      <c r="BC28" s="6">
        <v>351776.4</v>
      </c>
      <c r="BD28" s="6">
        <v>549240.8</v>
      </c>
      <c r="BE28" s="6">
        <v>288945.6</v>
      </c>
      <c r="BF28" s="6">
        <v>207344.8</v>
      </c>
      <c r="BG28" s="5">
        <f t="shared" si="4"/>
        <v>2070071.3</v>
      </c>
      <c r="BH28" s="4">
        <f>линейный!BI26</f>
        <v>2322284.0500000003</v>
      </c>
      <c r="BI28" s="4">
        <f>логарифмический!BI26</f>
        <v>2788704.07</v>
      </c>
      <c r="BJ28" s="4">
        <f>'скользящая к 2-м'!BI26</f>
        <v>2005056.13166652</v>
      </c>
      <c r="BK28" s="4">
        <f>'скользящая к 3-м'!BI26</f>
        <v>2001034.7904547933</v>
      </c>
      <c r="BL28" s="16">
        <f t="shared" si="5"/>
        <v>0.8913945303116558</v>
      </c>
      <c r="BM28" s="16">
        <f t="shared" si="1"/>
        <v>0.7423058338348537</v>
      </c>
      <c r="BN28" s="16">
        <f t="shared" si="2"/>
        <v>1.0324256100897495</v>
      </c>
      <c r="BO28" s="16">
        <f t="shared" si="3"/>
        <v>1.034500404428009</v>
      </c>
    </row>
    <row r="29" spans="1:67" ht="15">
      <c r="A29" s="9" t="s">
        <v>37</v>
      </c>
      <c r="B29" s="14">
        <v>290899.6</v>
      </c>
      <c r="C29" s="6">
        <v>388048.69</v>
      </c>
      <c r="D29" s="6">
        <v>472831.49999999936</v>
      </c>
      <c r="E29" s="6">
        <v>490570.35</v>
      </c>
      <c r="F29" s="6">
        <v>423543.4499999993</v>
      </c>
      <c r="G29" s="6">
        <v>427186.4</v>
      </c>
      <c r="H29" s="6">
        <v>422990.7</v>
      </c>
      <c r="I29" s="6">
        <v>432321.6</v>
      </c>
      <c r="J29" s="6">
        <v>410100.8999999993</v>
      </c>
      <c r="K29" s="6">
        <v>304007.14</v>
      </c>
      <c r="L29" s="6">
        <v>357453.08</v>
      </c>
      <c r="M29" s="6">
        <v>308020.0600000005</v>
      </c>
      <c r="N29" s="14">
        <v>306522.4</v>
      </c>
      <c r="O29" s="6">
        <v>367052.4</v>
      </c>
      <c r="P29" s="6">
        <v>448095.1200000006</v>
      </c>
      <c r="Q29" s="6">
        <v>385752.08000000095</v>
      </c>
      <c r="R29" s="6">
        <v>461639.28</v>
      </c>
      <c r="S29" s="6">
        <v>446425.71999999945</v>
      </c>
      <c r="T29" s="6">
        <v>393760.98</v>
      </c>
      <c r="U29" s="6">
        <v>383226.63</v>
      </c>
      <c r="V29" s="6">
        <v>400093.73999999923</v>
      </c>
      <c r="W29" s="6">
        <v>347767.32</v>
      </c>
      <c r="X29" s="6">
        <v>325302.99</v>
      </c>
      <c r="Y29" s="6">
        <v>500480.569999999</v>
      </c>
      <c r="Z29" s="14">
        <v>430798.57999999926</v>
      </c>
      <c r="AA29" s="6">
        <v>451022.3999999986</v>
      </c>
      <c r="AB29" s="6">
        <v>437711.5199999994</v>
      </c>
      <c r="AC29" s="6">
        <v>563567.88</v>
      </c>
      <c r="AD29" s="6">
        <v>540497.82</v>
      </c>
      <c r="AE29" s="6">
        <v>473424.22</v>
      </c>
      <c r="AF29" s="6">
        <v>559416.44</v>
      </c>
      <c r="AG29" s="6">
        <v>437142.76</v>
      </c>
      <c r="AH29" s="6">
        <v>461786.17</v>
      </c>
      <c r="AI29" s="6">
        <v>452375.19</v>
      </c>
      <c r="AJ29" s="6">
        <v>318473.42</v>
      </c>
      <c r="AK29" s="6">
        <v>337561.23</v>
      </c>
      <c r="AL29" s="14">
        <v>244951.28</v>
      </c>
      <c r="AM29" s="6">
        <v>223321.6</v>
      </c>
      <c r="AN29" s="6">
        <v>383315.88</v>
      </c>
      <c r="AO29" s="6">
        <v>238163.06</v>
      </c>
      <c r="AP29" s="6">
        <v>183661.43</v>
      </c>
      <c r="AQ29" s="6">
        <v>274660.12</v>
      </c>
      <c r="AR29" s="6">
        <v>236160.48</v>
      </c>
      <c r="AS29" s="6">
        <v>286761.6</v>
      </c>
      <c r="AT29" s="6">
        <v>398330.88</v>
      </c>
      <c r="AU29" s="6">
        <v>290374.08</v>
      </c>
      <c r="AV29" s="6">
        <v>260816.48</v>
      </c>
      <c r="AW29" s="6">
        <v>284409.12</v>
      </c>
      <c r="AX29" s="14">
        <v>317137.92</v>
      </c>
      <c r="AY29" s="6">
        <v>338704.48</v>
      </c>
      <c r="AZ29" s="6">
        <v>535170.48</v>
      </c>
      <c r="BA29" s="6">
        <v>295744</v>
      </c>
      <c r="BB29" s="6">
        <v>443136</v>
      </c>
      <c r="BC29" s="6">
        <v>406079.84</v>
      </c>
      <c r="BD29" s="6">
        <v>265404.46</v>
      </c>
      <c r="BE29" s="6">
        <v>219570.16</v>
      </c>
      <c r="BF29" s="6">
        <v>277871.16</v>
      </c>
      <c r="BG29" s="5">
        <f t="shared" si="4"/>
        <v>1907805.6199999999</v>
      </c>
      <c r="BH29" s="4">
        <f>линейный!BI27</f>
        <v>2059919.7800000003</v>
      </c>
      <c r="BI29" s="4">
        <f>логарифмический!BI27</f>
        <v>2299160.92</v>
      </c>
      <c r="BJ29" s="4">
        <f>'скользящая к 2-м'!BI27</f>
        <v>2643553.0616485113</v>
      </c>
      <c r="BK29" s="4">
        <f>'скользящая к 3-м'!BI27</f>
        <v>2580751.9371354925</v>
      </c>
      <c r="BL29" s="16">
        <f t="shared" si="5"/>
        <v>0.9261552991155799</v>
      </c>
      <c r="BM29" s="16">
        <f t="shared" si="1"/>
        <v>0.8297834237718341</v>
      </c>
      <c r="BN29" s="16">
        <f t="shared" si="2"/>
        <v>0.7216823629067988</v>
      </c>
      <c r="BO29" s="16">
        <f t="shared" si="3"/>
        <v>0.739244091052614</v>
      </c>
    </row>
    <row r="30" spans="1:67" ht="15">
      <c r="A30" s="9" t="s">
        <v>38</v>
      </c>
      <c r="B30" s="14">
        <v>172101.42</v>
      </c>
      <c r="C30" s="6">
        <v>195724.39</v>
      </c>
      <c r="D30" s="6">
        <v>203317.55</v>
      </c>
      <c r="E30" s="6">
        <v>190354.31</v>
      </c>
      <c r="F30" s="6">
        <v>217914.7</v>
      </c>
      <c r="G30" s="6">
        <v>245821.43</v>
      </c>
      <c r="H30" s="6">
        <v>286429.38</v>
      </c>
      <c r="I30" s="6">
        <v>274544.8700000005</v>
      </c>
      <c r="J30" s="6">
        <v>269266.15</v>
      </c>
      <c r="K30" s="6">
        <v>226167.72</v>
      </c>
      <c r="L30" s="6">
        <v>237519.62</v>
      </c>
      <c r="M30" s="6">
        <v>215398.86</v>
      </c>
      <c r="N30" s="14">
        <v>188431.23</v>
      </c>
      <c r="O30" s="6">
        <v>218893.64</v>
      </c>
      <c r="P30" s="6">
        <v>261041.22</v>
      </c>
      <c r="Q30" s="6">
        <v>248665.92</v>
      </c>
      <c r="R30" s="6">
        <v>270251.6</v>
      </c>
      <c r="S30" s="6">
        <v>300027.2099999994</v>
      </c>
      <c r="T30" s="6">
        <v>354219.48999999935</v>
      </c>
      <c r="U30" s="6">
        <v>398910.9499999989</v>
      </c>
      <c r="V30" s="6">
        <v>350213.8199999992</v>
      </c>
      <c r="W30" s="6">
        <v>355228.0799999993</v>
      </c>
      <c r="X30" s="6">
        <v>314444.1399999995</v>
      </c>
      <c r="Y30" s="6">
        <v>310630.84</v>
      </c>
      <c r="Z30" s="14">
        <v>298763.66</v>
      </c>
      <c r="AA30" s="6">
        <v>368780</v>
      </c>
      <c r="AB30" s="6">
        <v>306217.92</v>
      </c>
      <c r="AC30" s="6">
        <v>451379.6800000007</v>
      </c>
      <c r="AD30" s="6">
        <v>310547.899999999</v>
      </c>
      <c r="AE30" s="6">
        <v>352086.1399999991</v>
      </c>
      <c r="AF30" s="6">
        <v>473826.21999999875</v>
      </c>
      <c r="AG30" s="6">
        <v>316987.96</v>
      </c>
      <c r="AH30" s="6">
        <v>476541.39</v>
      </c>
      <c r="AI30" s="6">
        <v>329421.0799999995</v>
      </c>
      <c r="AJ30" s="6">
        <v>311659.46</v>
      </c>
      <c r="AK30" s="6">
        <v>471499.31</v>
      </c>
      <c r="AL30" s="14">
        <v>222631.62</v>
      </c>
      <c r="AM30" s="6">
        <v>332208.2</v>
      </c>
      <c r="AN30" s="6">
        <v>360073.89</v>
      </c>
      <c r="AO30" s="6">
        <v>375565.76</v>
      </c>
      <c r="AP30" s="6">
        <v>405946.7</v>
      </c>
      <c r="AQ30" s="6">
        <v>683540.62</v>
      </c>
      <c r="AR30" s="6">
        <v>635423.15</v>
      </c>
      <c r="AS30" s="6">
        <v>683288.2999999988</v>
      </c>
      <c r="AT30" s="6">
        <v>575060.3499999995</v>
      </c>
      <c r="AU30" s="6">
        <v>528935.08</v>
      </c>
      <c r="AV30" s="6">
        <v>449906.25</v>
      </c>
      <c r="AW30" s="6">
        <v>504929.18</v>
      </c>
      <c r="AX30" s="14">
        <v>244212.18</v>
      </c>
      <c r="AY30" s="6">
        <v>471024.87</v>
      </c>
      <c r="AZ30" s="6">
        <v>484458.81</v>
      </c>
      <c r="BA30" s="6">
        <v>501552.71</v>
      </c>
      <c r="BB30" s="6">
        <v>324595.14</v>
      </c>
      <c r="BC30" s="6">
        <v>794618.6399999976</v>
      </c>
      <c r="BD30" s="6">
        <v>603761.5599999987</v>
      </c>
      <c r="BE30" s="6">
        <v>633239.8699999984</v>
      </c>
      <c r="BF30" s="6">
        <v>502659.9399999986</v>
      </c>
      <c r="BG30" s="5">
        <f t="shared" si="4"/>
        <v>3360427.859999993</v>
      </c>
      <c r="BH30" s="4">
        <f>линейный!BI28</f>
        <v>3525725.13</v>
      </c>
      <c r="BI30" s="4">
        <f>логарифмический!BI28</f>
        <v>2800814.2800000003</v>
      </c>
      <c r="BJ30" s="4">
        <f>'скользящая к 2-м'!BI28</f>
        <v>3479211.071704986</v>
      </c>
      <c r="BK30" s="4">
        <f>'скользящая к 3-м'!BI28</f>
        <v>3292372.178546219</v>
      </c>
      <c r="BL30" s="16">
        <f t="shared" si="5"/>
        <v>0.9531168018194297</v>
      </c>
      <c r="BM30" s="16">
        <f t="shared" si="1"/>
        <v>1.19980388703245</v>
      </c>
      <c r="BN30" s="16">
        <f t="shared" si="2"/>
        <v>0.9658591533376607</v>
      </c>
      <c r="BO30" s="16">
        <f t="shared" si="3"/>
        <v>1.0206707133225212</v>
      </c>
    </row>
    <row r="31" spans="1:67" ht="15">
      <c r="A31" s="9" t="s">
        <v>39</v>
      </c>
      <c r="B31" s="14">
        <v>167855.82</v>
      </c>
      <c r="C31" s="6">
        <v>220249.51</v>
      </c>
      <c r="D31" s="6">
        <v>215579.85</v>
      </c>
      <c r="E31" s="6">
        <v>221829.01</v>
      </c>
      <c r="F31" s="6">
        <v>240190.76</v>
      </c>
      <c r="G31" s="6">
        <v>291271.71</v>
      </c>
      <c r="H31" s="6">
        <v>327971.95</v>
      </c>
      <c r="I31" s="6">
        <v>328239.02</v>
      </c>
      <c r="J31" s="6">
        <v>359400.72</v>
      </c>
      <c r="K31" s="6">
        <v>314863.44</v>
      </c>
      <c r="L31" s="6">
        <v>359172.66</v>
      </c>
      <c r="M31" s="6">
        <v>267024</v>
      </c>
      <c r="N31" s="14">
        <v>215623.64</v>
      </c>
      <c r="O31" s="6">
        <v>277392.42</v>
      </c>
      <c r="P31" s="6">
        <v>320865.6100000006</v>
      </c>
      <c r="Q31" s="6">
        <v>338125.24</v>
      </c>
      <c r="R31" s="6">
        <v>470921.3799999982</v>
      </c>
      <c r="S31" s="6">
        <v>503788.5199999979</v>
      </c>
      <c r="T31" s="6">
        <v>719977.2199999979</v>
      </c>
      <c r="U31" s="6">
        <v>449318.5499999987</v>
      </c>
      <c r="V31" s="6">
        <v>297250.94</v>
      </c>
      <c r="W31" s="6">
        <v>318958.7099999993</v>
      </c>
      <c r="X31" s="6">
        <v>325352.12</v>
      </c>
      <c r="Y31" s="6">
        <v>370848.49</v>
      </c>
      <c r="Z31" s="14">
        <v>357418.52</v>
      </c>
      <c r="AA31" s="6">
        <v>346072.1300000007</v>
      </c>
      <c r="AB31" s="6">
        <v>283738.2</v>
      </c>
      <c r="AC31" s="6">
        <v>478006.15</v>
      </c>
      <c r="AD31" s="6">
        <v>365625.98999999824</v>
      </c>
      <c r="AE31" s="6">
        <v>409688.6999999986</v>
      </c>
      <c r="AF31" s="6">
        <v>645206.3999999976</v>
      </c>
      <c r="AG31" s="6">
        <v>570315.5199999985</v>
      </c>
      <c r="AH31" s="6">
        <v>444929.79</v>
      </c>
      <c r="AI31" s="6">
        <v>538300.23</v>
      </c>
      <c r="AJ31" s="6">
        <v>308902.68</v>
      </c>
      <c r="AK31" s="6">
        <v>434806.47</v>
      </c>
      <c r="AL31" s="14">
        <v>162809.66</v>
      </c>
      <c r="AM31" s="6">
        <v>261343</v>
      </c>
      <c r="AN31" s="6">
        <v>266850.84</v>
      </c>
      <c r="AO31" s="6">
        <v>284527.43</v>
      </c>
      <c r="AP31" s="6">
        <v>412715.48</v>
      </c>
      <c r="AQ31" s="6">
        <v>603589.66</v>
      </c>
      <c r="AR31" s="6">
        <v>466609.05</v>
      </c>
      <c r="AS31" s="6">
        <v>410337.61</v>
      </c>
      <c r="AT31" s="6">
        <v>368654.92</v>
      </c>
      <c r="AU31" s="6">
        <v>316732.49</v>
      </c>
      <c r="AV31" s="6">
        <v>286388.87</v>
      </c>
      <c r="AW31" s="6">
        <v>316940.31</v>
      </c>
      <c r="AX31" s="14">
        <v>162979.76</v>
      </c>
      <c r="AY31" s="6">
        <v>220871.04</v>
      </c>
      <c r="AZ31" s="6">
        <v>248734.64</v>
      </c>
      <c r="BA31" s="6">
        <v>273185.03</v>
      </c>
      <c r="BB31" s="6">
        <v>357428.45</v>
      </c>
      <c r="BC31" s="6">
        <v>489204.8099999991</v>
      </c>
      <c r="BD31" s="6">
        <v>472290.88999999897</v>
      </c>
      <c r="BE31" s="6">
        <v>405609.67</v>
      </c>
      <c r="BF31" s="6">
        <v>290788.83</v>
      </c>
      <c r="BG31" s="5">
        <f t="shared" si="4"/>
        <v>2288507.679999998</v>
      </c>
      <c r="BH31" s="4">
        <f>линейный!BI29</f>
        <v>2714306.1100000003</v>
      </c>
      <c r="BI31" s="4">
        <f>логарифмический!BI29</f>
        <v>2762230.33</v>
      </c>
      <c r="BJ31" s="4">
        <f>'скользящая к 2-м'!BI29</f>
        <v>2242905.798085909</v>
      </c>
      <c r="BK31" s="4">
        <f>'скользящая к 3-м'!BI29</f>
        <v>2171650.81190325</v>
      </c>
      <c r="BL31" s="16">
        <f t="shared" si="5"/>
        <v>0.8431280729792107</v>
      </c>
      <c r="BM31" s="16">
        <f t="shared" si="1"/>
        <v>0.8284999462734876</v>
      </c>
      <c r="BN31" s="16">
        <f t="shared" si="2"/>
        <v>1.0203316081990628</v>
      </c>
      <c r="BO31" s="16">
        <f t="shared" si="3"/>
        <v>1.0538101555997088</v>
      </c>
    </row>
    <row r="32" spans="1:67" ht="15">
      <c r="A32" s="9" t="s">
        <v>40</v>
      </c>
      <c r="B32" s="14">
        <v>270574.92</v>
      </c>
      <c r="C32" s="6">
        <v>354101.52</v>
      </c>
      <c r="D32" s="6">
        <v>349516.67</v>
      </c>
      <c r="E32" s="6">
        <v>335690.06</v>
      </c>
      <c r="F32" s="6">
        <v>373437.72</v>
      </c>
      <c r="G32" s="6">
        <v>400280.93</v>
      </c>
      <c r="H32" s="6">
        <v>381443.79</v>
      </c>
      <c r="I32" s="6">
        <v>329874.39</v>
      </c>
      <c r="J32" s="6">
        <v>329886.44</v>
      </c>
      <c r="K32" s="6">
        <v>313762.14</v>
      </c>
      <c r="L32" s="6">
        <v>303302.01</v>
      </c>
      <c r="M32" s="6">
        <v>270249.67</v>
      </c>
      <c r="N32" s="14">
        <v>148335.25</v>
      </c>
      <c r="O32" s="6">
        <v>288388.44</v>
      </c>
      <c r="P32" s="6">
        <v>348619.68</v>
      </c>
      <c r="Q32" s="6">
        <v>321491.06</v>
      </c>
      <c r="R32" s="6">
        <v>396132.66</v>
      </c>
      <c r="S32" s="6">
        <v>318686.4</v>
      </c>
      <c r="T32" s="6">
        <v>354624.48</v>
      </c>
      <c r="U32" s="6">
        <v>511693.48</v>
      </c>
      <c r="V32" s="6">
        <v>290332.62</v>
      </c>
      <c r="W32" s="6">
        <v>354374.55</v>
      </c>
      <c r="X32" s="6">
        <v>255904.2</v>
      </c>
      <c r="Y32" s="6">
        <v>290405.86</v>
      </c>
      <c r="Z32" s="14">
        <v>274040.05</v>
      </c>
      <c r="AA32" s="6">
        <v>360341.2799999994</v>
      </c>
      <c r="AB32" s="6">
        <v>356756.76</v>
      </c>
      <c r="AC32" s="6">
        <v>321425.84</v>
      </c>
      <c r="AD32" s="6">
        <v>323340.84</v>
      </c>
      <c r="AE32" s="6">
        <v>352260.72</v>
      </c>
      <c r="AF32" s="6">
        <v>351733.14</v>
      </c>
      <c r="AG32" s="6">
        <v>314471.98</v>
      </c>
      <c r="AH32" s="6">
        <v>414333.18</v>
      </c>
      <c r="AI32" s="6">
        <v>271031.26</v>
      </c>
      <c r="AJ32" s="6">
        <v>295204.86</v>
      </c>
      <c r="AK32" s="6">
        <v>281435.97</v>
      </c>
      <c r="AL32" s="14">
        <v>265321.6</v>
      </c>
      <c r="AM32" s="6">
        <v>262533.45</v>
      </c>
      <c r="AN32" s="6">
        <v>451476.63</v>
      </c>
      <c r="AO32" s="6">
        <v>340031.38</v>
      </c>
      <c r="AP32" s="6">
        <v>342416.88</v>
      </c>
      <c r="AQ32" s="6">
        <v>365956.37</v>
      </c>
      <c r="AR32" s="6">
        <v>375413.41</v>
      </c>
      <c r="AS32" s="6">
        <v>358194.76</v>
      </c>
      <c r="AT32" s="6">
        <v>372669.69</v>
      </c>
      <c r="AU32" s="6">
        <v>359475.02</v>
      </c>
      <c r="AV32" s="6">
        <v>277538.2</v>
      </c>
      <c r="AW32" s="6">
        <v>389689.96</v>
      </c>
      <c r="AX32" s="14">
        <v>341427.66</v>
      </c>
      <c r="AY32" s="6">
        <v>404609.82</v>
      </c>
      <c r="AZ32" s="6">
        <v>516861.61</v>
      </c>
      <c r="BA32" s="6">
        <v>317775.08</v>
      </c>
      <c r="BB32" s="6">
        <v>284558.4</v>
      </c>
      <c r="BC32" s="6">
        <v>400480.71</v>
      </c>
      <c r="BD32" s="6">
        <v>299805.23</v>
      </c>
      <c r="BE32" s="6">
        <v>325314.25</v>
      </c>
      <c r="BF32" s="6">
        <v>245981.09</v>
      </c>
      <c r="BG32" s="5">
        <f t="shared" si="4"/>
        <v>1873914.76</v>
      </c>
      <c r="BH32" s="4">
        <f>линейный!BI30</f>
        <v>2316964.77</v>
      </c>
      <c r="BI32" s="4">
        <f>логарифмический!BI30</f>
        <v>2207336.8899999997</v>
      </c>
      <c r="BJ32" s="4">
        <f>'скользящая к 2-м'!BI30</f>
        <v>2724215.1810835316</v>
      </c>
      <c r="BK32" s="4">
        <f>'скользящая к 3-м'!BI30</f>
        <v>2728730.815475038</v>
      </c>
      <c r="BL32" s="16">
        <f t="shared" si="5"/>
        <v>0.8087799971166588</v>
      </c>
      <c r="BM32" s="16">
        <f t="shared" si="1"/>
        <v>0.8489482364425125</v>
      </c>
      <c r="BN32" s="16">
        <f t="shared" si="2"/>
        <v>0.6878732535565225</v>
      </c>
      <c r="BO32" s="16">
        <f t="shared" si="3"/>
        <v>0.6867349279645875</v>
      </c>
    </row>
    <row r="33" spans="1:67" ht="15.75" thickBot="1">
      <c r="A33" s="9" t="s">
        <v>41</v>
      </c>
      <c r="B33" s="14">
        <v>128459.4</v>
      </c>
      <c r="C33" s="6">
        <v>141261.66</v>
      </c>
      <c r="D33" s="6">
        <v>183220.98</v>
      </c>
      <c r="E33" s="6">
        <v>267332.13</v>
      </c>
      <c r="F33" s="6">
        <v>157417.84</v>
      </c>
      <c r="G33" s="6">
        <v>132602.4</v>
      </c>
      <c r="H33" s="6">
        <v>103722.66</v>
      </c>
      <c r="I33" s="6">
        <v>150003.18</v>
      </c>
      <c r="J33" s="6">
        <v>165830.7</v>
      </c>
      <c r="K33" s="6">
        <v>153283.48</v>
      </c>
      <c r="L33" s="6">
        <v>156094.64</v>
      </c>
      <c r="M33" s="6">
        <v>191848.56</v>
      </c>
      <c r="N33" s="14">
        <v>129584.88</v>
      </c>
      <c r="O33" s="6">
        <v>185377.68</v>
      </c>
      <c r="P33" s="6">
        <v>322604.46</v>
      </c>
      <c r="Q33" s="6">
        <v>280647.12</v>
      </c>
      <c r="R33" s="6">
        <v>279907.95</v>
      </c>
      <c r="S33" s="6">
        <v>226872.48</v>
      </c>
      <c r="T33" s="6">
        <v>248948.4</v>
      </c>
      <c r="U33" s="6">
        <v>330886.86</v>
      </c>
      <c r="V33" s="6">
        <v>283123.2</v>
      </c>
      <c r="W33" s="6">
        <v>298215.77</v>
      </c>
      <c r="X33" s="6">
        <v>246201.0000000006</v>
      </c>
      <c r="Y33" s="6">
        <v>253109.04</v>
      </c>
      <c r="Z33" s="14">
        <v>289608.54</v>
      </c>
      <c r="AA33" s="6">
        <v>304635.24</v>
      </c>
      <c r="AB33" s="6">
        <v>354543.18</v>
      </c>
      <c r="AC33" s="6">
        <v>472820.71999999945</v>
      </c>
      <c r="AD33" s="6">
        <v>341032.1</v>
      </c>
      <c r="AE33" s="6">
        <v>210318.48</v>
      </c>
      <c r="AF33" s="6">
        <v>212595.44</v>
      </c>
      <c r="AG33" s="6">
        <v>389619.61</v>
      </c>
      <c r="AH33" s="6">
        <v>312985.28</v>
      </c>
      <c r="AI33" s="6">
        <v>280683.42</v>
      </c>
      <c r="AJ33" s="6">
        <v>255481.86</v>
      </c>
      <c r="AK33" s="6">
        <v>315283.22</v>
      </c>
      <c r="AL33" s="14">
        <v>371431.44</v>
      </c>
      <c r="AM33" s="6">
        <v>715429.9199999985</v>
      </c>
      <c r="AN33" s="6">
        <v>624984.8999999986</v>
      </c>
      <c r="AO33" s="6">
        <v>701851.8599999974</v>
      </c>
      <c r="AP33" s="6">
        <v>339878.4</v>
      </c>
      <c r="AQ33" s="6">
        <v>475151.39999999944</v>
      </c>
      <c r="AR33" s="6">
        <v>375532.08</v>
      </c>
      <c r="AS33" s="6">
        <v>443792.3999999985</v>
      </c>
      <c r="AT33" s="6">
        <v>565978.3299999983</v>
      </c>
      <c r="AU33" s="6">
        <v>565269.3899999983</v>
      </c>
      <c r="AV33" s="6">
        <v>465894.82</v>
      </c>
      <c r="AW33" s="6">
        <v>393547.21</v>
      </c>
      <c r="AX33" s="14">
        <v>375188.18</v>
      </c>
      <c r="AY33" s="6">
        <v>630894.43</v>
      </c>
      <c r="AZ33" s="6">
        <v>453234.87</v>
      </c>
      <c r="BA33" s="6">
        <v>324396.24</v>
      </c>
      <c r="BB33" s="6">
        <v>347965.17</v>
      </c>
      <c r="BC33" s="6">
        <v>329197.47</v>
      </c>
      <c r="BD33" s="6">
        <v>291655.86</v>
      </c>
      <c r="BE33" s="6">
        <v>228240.63</v>
      </c>
      <c r="BF33" s="6">
        <v>290609.19</v>
      </c>
      <c r="BG33" s="5">
        <f t="shared" si="4"/>
        <v>1812064.5599999996</v>
      </c>
      <c r="BH33" s="4">
        <f>линейный!BI31</f>
        <v>3363793.24</v>
      </c>
      <c r="BI33" s="4">
        <f>логарифмический!BI31</f>
        <v>2757287.3900000006</v>
      </c>
      <c r="BJ33" s="4">
        <f>'скользящая к 2-м'!BI31</f>
        <v>2636371.440220231</v>
      </c>
      <c r="BK33" s="4">
        <f>'скользящая к 3-м'!BI31</f>
        <v>2682834.725841612</v>
      </c>
      <c r="BL33" s="16">
        <f t="shared" si="5"/>
        <v>0.5386967719811457</v>
      </c>
      <c r="BM33" s="16">
        <f t="shared" si="1"/>
        <v>0.657191037311493</v>
      </c>
      <c r="BN33" s="16">
        <f t="shared" si="2"/>
        <v>0.6873327985409474</v>
      </c>
      <c r="BO33" s="16">
        <f t="shared" si="3"/>
        <v>0.6754290685690861</v>
      </c>
    </row>
    <row r="34" spans="61:67" ht="16.5" thickBot="1">
      <c r="BI34" s="36" t="s">
        <v>51</v>
      </c>
      <c r="BJ34" s="37"/>
      <c r="BK34" s="37"/>
      <c r="BL34" s="26">
        <f>SUBTOTAL(101,BL10:BL33)</f>
        <v>0.9359551599480852</v>
      </c>
      <c r="BM34" s="26">
        <f>SUBTOTAL(101,BM10:BM33)</f>
        <v>0.8904115244594913</v>
      </c>
      <c r="BN34" s="26">
        <f>SUBTOTAL(101,BN10:BN33)</f>
        <v>0.9645358922519285</v>
      </c>
      <c r="BO34" s="27">
        <f>SUBTOTAL(101,BO10:BO33)</f>
        <v>0.9718107563832503</v>
      </c>
    </row>
  </sheetData>
  <sheetProtection/>
  <mergeCells count="4">
    <mergeCell ref="BH8:BK8"/>
    <mergeCell ref="BL8:BO8"/>
    <mergeCell ref="BI34:BK34"/>
    <mergeCell ref="BA6:BF6"/>
  </mergeCells>
  <hyperlinks>
    <hyperlink ref="A6" r:id="rId1" display="www.4analytics.ru"/>
  </hyperlinks>
  <printOptions/>
  <pageMargins left="0.7" right="0.7" top="0.75" bottom="0.75" header="0.3" footer="0.3"/>
  <pageSetup horizontalDpi="600" verticalDpi="600" orientation="portrait" paperSize="9" r:id="rId4"/>
  <tableParts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1:BJ31"/>
  <sheetViews>
    <sheetView zoomScalePageLayoutView="0" workbookViewId="0" topLeftCell="AZ1">
      <selection activeCell="BI8" sqref="BI8"/>
    </sheetView>
  </sheetViews>
  <sheetFormatPr defaultColWidth="9.140625" defaultRowHeight="15"/>
  <cols>
    <col min="1" max="2" width="9.140625" style="2" customWidth="1"/>
    <col min="3" max="3" width="22.7109375" style="2" bestFit="1" customWidth="1"/>
    <col min="4" max="54" width="11.8515625" style="2" bestFit="1" customWidth="1"/>
    <col min="55" max="55" width="15.8515625" style="2" bestFit="1" customWidth="1"/>
    <col min="56" max="60" width="15.7109375" style="2" bestFit="1" customWidth="1"/>
    <col min="61" max="61" width="27.57421875" style="2" bestFit="1" customWidth="1"/>
    <col min="62" max="62" width="24.421875" style="2" bestFit="1" customWidth="1"/>
    <col min="63" max="16384" width="9.140625" style="2" customWidth="1"/>
  </cols>
  <sheetData>
    <row r="1" spans="51:55" ht="15">
      <c r="AY1" s="3"/>
      <c r="AZ1" s="4"/>
      <c r="BA1" s="4"/>
      <c r="BB1" s="4"/>
      <c r="BC1" s="5"/>
    </row>
    <row r="2" spans="51:55" ht="15">
      <c r="AY2" s="3"/>
      <c r="AZ2" s="6"/>
      <c r="BA2" s="6"/>
      <c r="BB2" s="6"/>
      <c r="BC2" s="5"/>
    </row>
    <row r="3" spans="51:59" ht="15">
      <c r="AY3" s="3"/>
      <c r="AZ3" s="7"/>
      <c r="BA3" s="7"/>
      <c r="BB3" s="7"/>
      <c r="BC3" s="7"/>
      <c r="BE3" s="3"/>
      <c r="BF3" s="8"/>
      <c r="BG3" s="8"/>
    </row>
    <row r="4" spans="51:60" ht="15">
      <c r="AY4" s="3"/>
      <c r="AZ4" s="7"/>
      <c r="BA4" s="7"/>
      <c r="BB4" s="7"/>
      <c r="BC4" s="4">
        <f aca="true" t="shared" si="0" ref="BC4:BH4">SUM(BC8:BC31)</f>
        <v>31239518.92154973</v>
      </c>
      <c r="BD4" s="4">
        <f t="shared" si="0"/>
        <v>29122026.68885628</v>
      </c>
      <c r="BE4" s="4">
        <f t="shared" si="0"/>
        <v>30436254.308048833</v>
      </c>
      <c r="BF4" s="4">
        <f t="shared" si="0"/>
        <v>29710363.307772294</v>
      </c>
      <c r="BG4" s="4">
        <f t="shared" si="0"/>
        <v>28501113.97357729</v>
      </c>
      <c r="BH4" s="4">
        <f t="shared" si="0"/>
        <v>29535974.269967195</v>
      </c>
    </row>
    <row r="5" spans="3:61" ht="15">
      <c r="C5" s="9"/>
      <c r="D5" s="9" t="s">
        <v>12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6">
        <f>'оценка моделей'!BA8/BC4</f>
        <v>0.9826660960141682</v>
      </c>
      <c r="BD5" s="16">
        <f>'оценка моделей'!BB8/BD4</f>
        <v>0.9610733747699617</v>
      </c>
      <c r="BE5" s="16">
        <f>'оценка моделей'!BC8/BE4</f>
        <v>0.9423677263208778</v>
      </c>
      <c r="BF5" s="16">
        <f>'оценка моделей'!BD8/BF4</f>
        <v>0.9897056032400559</v>
      </c>
      <c r="BG5" s="16">
        <f>'оценка моделей'!BE8/BG4</f>
        <v>1.0120499499332243</v>
      </c>
      <c r="BH5" s="16">
        <f>'оценка моделей'!BF8/BH4</f>
        <v>0.9727084618032446</v>
      </c>
      <c r="BI5" s="8">
        <f>AVERAGE(BC5:BH5)</f>
        <v>0.9767618686802554</v>
      </c>
    </row>
    <row r="6" spans="3:57" ht="15">
      <c r="C6" s="11"/>
      <c r="D6" s="9" t="s">
        <v>13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 t="s">
        <v>14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 t="s">
        <v>15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 t="s">
        <v>16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9" t="s">
        <v>17</v>
      </c>
      <c r="BA6" s="10"/>
      <c r="BB6" s="10"/>
      <c r="BC6" s="1"/>
      <c r="BD6" s="1"/>
      <c r="BE6" s="12"/>
    </row>
    <row r="7" spans="3:62" ht="15">
      <c r="C7" s="9" t="s">
        <v>44</v>
      </c>
      <c r="D7" s="9" t="s">
        <v>0</v>
      </c>
      <c r="E7" s="13" t="s">
        <v>1</v>
      </c>
      <c r="F7" s="13" t="s">
        <v>2</v>
      </c>
      <c r="G7" s="13" t="s">
        <v>3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  <c r="O7" s="13" t="s">
        <v>11</v>
      </c>
      <c r="P7" s="9" t="s">
        <v>0</v>
      </c>
      <c r="Q7" s="13" t="s">
        <v>1</v>
      </c>
      <c r="R7" s="13" t="s">
        <v>2</v>
      </c>
      <c r="S7" s="13" t="s">
        <v>3</v>
      </c>
      <c r="T7" s="13" t="s">
        <v>4</v>
      </c>
      <c r="U7" s="13" t="s">
        <v>5</v>
      </c>
      <c r="V7" s="13" t="s">
        <v>6</v>
      </c>
      <c r="W7" s="13" t="s">
        <v>7</v>
      </c>
      <c r="X7" s="13" t="s">
        <v>8</v>
      </c>
      <c r="Y7" s="13" t="s">
        <v>9</v>
      </c>
      <c r="Z7" s="13" t="s">
        <v>10</v>
      </c>
      <c r="AA7" s="13" t="s">
        <v>11</v>
      </c>
      <c r="AB7" s="9" t="s">
        <v>0</v>
      </c>
      <c r="AC7" s="13" t="s">
        <v>1</v>
      </c>
      <c r="AD7" s="13" t="s">
        <v>2</v>
      </c>
      <c r="AE7" s="13" t="s">
        <v>3</v>
      </c>
      <c r="AF7" s="13" t="s">
        <v>4</v>
      </c>
      <c r="AG7" s="13" t="s">
        <v>5</v>
      </c>
      <c r="AH7" s="13" t="s">
        <v>6</v>
      </c>
      <c r="AI7" s="13" t="s">
        <v>7</v>
      </c>
      <c r="AJ7" s="13" t="s">
        <v>8</v>
      </c>
      <c r="AK7" s="13" t="s">
        <v>9</v>
      </c>
      <c r="AL7" s="13" t="s">
        <v>10</v>
      </c>
      <c r="AM7" s="13" t="s">
        <v>11</v>
      </c>
      <c r="AN7" s="9" t="s">
        <v>0</v>
      </c>
      <c r="AO7" s="13" t="s">
        <v>1</v>
      </c>
      <c r="AP7" s="13" t="s">
        <v>2</v>
      </c>
      <c r="AQ7" s="13" t="s">
        <v>3</v>
      </c>
      <c r="AR7" s="13" t="s">
        <v>4</v>
      </c>
      <c r="AS7" s="13" t="s">
        <v>5</v>
      </c>
      <c r="AT7" s="13" t="s">
        <v>6</v>
      </c>
      <c r="AU7" s="13" t="s">
        <v>7</v>
      </c>
      <c r="AV7" s="13" t="s">
        <v>8</v>
      </c>
      <c r="AW7" s="13" t="s">
        <v>9</v>
      </c>
      <c r="AX7" s="13" t="s">
        <v>10</v>
      </c>
      <c r="AY7" s="13" t="s">
        <v>11</v>
      </c>
      <c r="AZ7" s="9" t="s">
        <v>0</v>
      </c>
      <c r="BA7" s="13" t="s">
        <v>1</v>
      </c>
      <c r="BB7" s="13" t="s">
        <v>2</v>
      </c>
      <c r="BC7" s="5">
        <v>52</v>
      </c>
      <c r="BD7" s="5">
        <v>53</v>
      </c>
      <c r="BE7" s="5">
        <v>54</v>
      </c>
      <c r="BF7" s="5">
        <v>55</v>
      </c>
      <c r="BG7" s="2">
        <v>56</v>
      </c>
      <c r="BH7" s="2">
        <v>57</v>
      </c>
      <c r="BI7" s="2" t="s">
        <v>42</v>
      </c>
      <c r="BJ7" s="2" t="s">
        <v>43</v>
      </c>
    </row>
    <row r="8" spans="3:62" ht="15">
      <c r="C8" s="9" t="s">
        <v>18</v>
      </c>
      <c r="D8" s="17">
        <v>3771657.18</v>
      </c>
      <c r="E8" s="18">
        <v>4844286.52</v>
      </c>
      <c r="F8" s="18">
        <v>5473100.989999995</v>
      </c>
      <c r="G8" s="18">
        <v>5162848.869999993</v>
      </c>
      <c r="H8" s="18">
        <v>5192770.86999999</v>
      </c>
      <c r="I8" s="18">
        <v>6045143.350000018</v>
      </c>
      <c r="J8" s="18">
        <v>5621736.830000018</v>
      </c>
      <c r="K8" s="18">
        <v>4881894.430000006</v>
      </c>
      <c r="L8" s="18">
        <v>4923427.8</v>
      </c>
      <c r="M8" s="18">
        <v>4486379.320000013</v>
      </c>
      <c r="N8" s="18">
        <v>4945981.620000018</v>
      </c>
      <c r="O8" s="18">
        <v>4730713.069999992</v>
      </c>
      <c r="P8" s="17">
        <v>4233729.24</v>
      </c>
      <c r="Q8" s="18">
        <v>5131264.93</v>
      </c>
      <c r="R8" s="18">
        <v>6223149.319999999</v>
      </c>
      <c r="S8" s="18">
        <v>5958260.299999997</v>
      </c>
      <c r="T8" s="18">
        <v>6480669.509999957</v>
      </c>
      <c r="U8" s="18">
        <v>6310224.619999976</v>
      </c>
      <c r="V8" s="18">
        <v>5186608.859999985</v>
      </c>
      <c r="W8" s="18">
        <v>4565220.619999987</v>
      </c>
      <c r="X8" s="18">
        <v>4826486.8399999775</v>
      </c>
      <c r="Y8" s="18">
        <v>4930238.959999985</v>
      </c>
      <c r="Z8" s="18">
        <v>4488364.489999995</v>
      </c>
      <c r="AA8" s="18">
        <v>5350127.259999985</v>
      </c>
      <c r="AB8" s="17">
        <v>5336815.349999975</v>
      </c>
      <c r="AC8" s="18">
        <v>5612711.739999955</v>
      </c>
      <c r="AD8" s="18">
        <v>6001468.599999974</v>
      </c>
      <c r="AE8" s="18">
        <v>6716716.939999976</v>
      </c>
      <c r="AF8" s="18">
        <v>6957288.140000021</v>
      </c>
      <c r="AG8" s="18">
        <v>6080618.250000011</v>
      </c>
      <c r="AH8" s="18">
        <v>6897182.610000031</v>
      </c>
      <c r="AI8" s="18">
        <v>6258052.610000022</v>
      </c>
      <c r="AJ8" s="18">
        <v>5981449.95000001</v>
      </c>
      <c r="AK8" s="18">
        <v>5515533.060000003</v>
      </c>
      <c r="AL8" s="18">
        <v>4998151.430000006</v>
      </c>
      <c r="AM8" s="18">
        <v>5322152.070000012</v>
      </c>
      <c r="AN8" s="17">
        <v>2770735.09</v>
      </c>
      <c r="AO8" s="18">
        <v>3876697.240000006</v>
      </c>
      <c r="AP8" s="18">
        <v>4905163.030000015</v>
      </c>
      <c r="AQ8" s="18">
        <v>6252578.839999977</v>
      </c>
      <c r="AR8" s="18">
        <v>4681063.12</v>
      </c>
      <c r="AS8" s="18">
        <v>5289180.090000012</v>
      </c>
      <c r="AT8" s="18">
        <v>4561222.16</v>
      </c>
      <c r="AU8" s="18">
        <v>5177297.509999993</v>
      </c>
      <c r="AV8" s="18">
        <v>6349572.479999993</v>
      </c>
      <c r="AW8" s="18">
        <v>6723379.339999998</v>
      </c>
      <c r="AX8" s="18">
        <v>5898843.259999998</v>
      </c>
      <c r="AY8" s="18">
        <v>8960500.600000024</v>
      </c>
      <c r="AZ8" s="17">
        <v>5793689.1100000115</v>
      </c>
      <c r="BA8" s="18">
        <v>7530704.5000000065</v>
      </c>
      <c r="BB8" s="18">
        <v>8099446.780000009</v>
      </c>
      <c r="BC8" s="19">
        <v>8347017.831930829</v>
      </c>
      <c r="BD8" s="20">
        <v>7986776.501790411</v>
      </c>
      <c r="BE8" s="21">
        <v>8155724.197349785</v>
      </c>
      <c r="BF8" s="21">
        <v>7581822.958694729</v>
      </c>
      <c r="BG8" s="19">
        <v>7046700.029859178</v>
      </c>
      <c r="BH8" s="19">
        <v>7381786.162946289</v>
      </c>
      <c r="BI8" s="15">
        <f>SUM(BC8:BH8)</f>
        <v>46499827.682571225</v>
      </c>
      <c r="BJ8" s="16">
        <f aca="true" t="shared" si="1" ref="BJ8:BJ31">SUM(BC8:BH8)/SUM(AW8:BB8)</f>
        <v>1.0812263013123755</v>
      </c>
    </row>
    <row r="9" spans="3:62" ht="15">
      <c r="C9" s="9" t="s">
        <v>19</v>
      </c>
      <c r="D9" s="22">
        <v>3071946.199999989</v>
      </c>
      <c r="E9" s="19">
        <v>4192586.7499999786</v>
      </c>
      <c r="F9" s="19">
        <v>4931185.979999966</v>
      </c>
      <c r="G9" s="19">
        <v>4137234.2199999746</v>
      </c>
      <c r="H9" s="19">
        <v>4193209.1399999736</v>
      </c>
      <c r="I9" s="19">
        <v>4328187.999999976</v>
      </c>
      <c r="J9" s="19">
        <v>4765240.349999974</v>
      </c>
      <c r="K9" s="19">
        <v>4228300.109999972</v>
      </c>
      <c r="L9" s="19">
        <v>3897733.3599999896</v>
      </c>
      <c r="M9" s="19">
        <v>3556791.65999999</v>
      </c>
      <c r="N9" s="19">
        <v>3926617.4899999877</v>
      </c>
      <c r="O9" s="19">
        <v>3584179.31</v>
      </c>
      <c r="P9" s="22">
        <v>3444701.6199999936</v>
      </c>
      <c r="Q9" s="19">
        <v>4418348.08</v>
      </c>
      <c r="R9" s="19">
        <v>5233125.129999992</v>
      </c>
      <c r="S9" s="19">
        <v>5242053.789999994</v>
      </c>
      <c r="T9" s="19">
        <v>5250092.2599999495</v>
      </c>
      <c r="U9" s="19">
        <v>4731775.459999975</v>
      </c>
      <c r="V9" s="19">
        <v>4386404.639999967</v>
      </c>
      <c r="W9" s="19">
        <v>4427382.8399999635</v>
      </c>
      <c r="X9" s="19">
        <v>3992889.559999976</v>
      </c>
      <c r="Y9" s="19">
        <v>4498078.62999997</v>
      </c>
      <c r="Z9" s="19">
        <v>3195229.889999994</v>
      </c>
      <c r="AA9" s="19">
        <v>4705128.859999982</v>
      </c>
      <c r="AB9" s="22">
        <v>3963067.5499999756</v>
      </c>
      <c r="AC9" s="19">
        <v>4734531.30999996</v>
      </c>
      <c r="AD9" s="19">
        <v>4658085.469999989</v>
      </c>
      <c r="AE9" s="19">
        <v>6436664.489999979</v>
      </c>
      <c r="AF9" s="19">
        <v>4448404.5399999935</v>
      </c>
      <c r="AG9" s="19">
        <v>4280813.31</v>
      </c>
      <c r="AH9" s="19">
        <v>5905725.410000002</v>
      </c>
      <c r="AI9" s="19">
        <v>5171413.18</v>
      </c>
      <c r="AJ9" s="19">
        <v>4425402.859999993</v>
      </c>
      <c r="AK9" s="19">
        <v>3893380.759999993</v>
      </c>
      <c r="AL9" s="19">
        <v>3779708.0399999944</v>
      </c>
      <c r="AM9" s="19">
        <v>4194570.979999994</v>
      </c>
      <c r="AN9" s="22">
        <v>2275529.11</v>
      </c>
      <c r="AO9" s="19">
        <v>2632550.14</v>
      </c>
      <c r="AP9" s="19">
        <v>3109133.7900000084</v>
      </c>
      <c r="AQ9" s="19">
        <v>2612864.4900000086</v>
      </c>
      <c r="AR9" s="19">
        <v>2519025.15</v>
      </c>
      <c r="AS9" s="19">
        <v>2869880.21</v>
      </c>
      <c r="AT9" s="19">
        <v>1983456.18</v>
      </c>
      <c r="AU9" s="19">
        <v>2374515.73</v>
      </c>
      <c r="AV9" s="19">
        <v>1642904.23</v>
      </c>
      <c r="AW9" s="19">
        <v>2311577.79</v>
      </c>
      <c r="AX9" s="19">
        <v>1926771.14</v>
      </c>
      <c r="AY9" s="19">
        <v>2494883.29</v>
      </c>
      <c r="AZ9" s="22">
        <v>2359372.38</v>
      </c>
      <c r="BA9" s="19">
        <v>2483581.11</v>
      </c>
      <c r="BB9" s="19">
        <v>3151730.67</v>
      </c>
      <c r="BC9" s="19">
        <v>3150407.475774565</v>
      </c>
      <c r="BD9" s="20">
        <v>2865940.6415901138</v>
      </c>
      <c r="BE9" s="21">
        <v>2845350.4548465265</v>
      </c>
      <c r="BF9" s="21">
        <v>3013167.6815218497</v>
      </c>
      <c r="BG9" s="19">
        <v>2910726.174188691</v>
      </c>
      <c r="BH9" s="19">
        <v>2511028.782063201</v>
      </c>
      <c r="BI9" s="15">
        <f aca="true" t="shared" si="2" ref="BI9:BI31">SUM(BC9:BH9)</f>
        <v>17296621.209984947</v>
      </c>
      <c r="BJ9" s="16">
        <f t="shared" si="1"/>
        <v>1.1744106066132451</v>
      </c>
    </row>
    <row r="10" spans="3:62" ht="15">
      <c r="C10" s="9" t="s">
        <v>20</v>
      </c>
      <c r="D10" s="22">
        <v>1145751.65</v>
      </c>
      <c r="E10" s="19">
        <v>1376374.91</v>
      </c>
      <c r="F10" s="19">
        <v>1287836.24</v>
      </c>
      <c r="G10" s="19">
        <v>1419233.27</v>
      </c>
      <c r="H10" s="19">
        <v>1490873.24</v>
      </c>
      <c r="I10" s="19">
        <v>1558176.65</v>
      </c>
      <c r="J10" s="19">
        <v>1838594.23</v>
      </c>
      <c r="K10" s="19">
        <v>1607237.43</v>
      </c>
      <c r="L10" s="19">
        <v>1496789.69</v>
      </c>
      <c r="M10" s="19">
        <v>1341609.38</v>
      </c>
      <c r="N10" s="19">
        <v>1587694.980000006</v>
      </c>
      <c r="O10" s="19">
        <v>1137254.4</v>
      </c>
      <c r="P10" s="22">
        <v>1386161.69</v>
      </c>
      <c r="Q10" s="19">
        <v>1175513.84</v>
      </c>
      <c r="R10" s="19">
        <v>1492932.01</v>
      </c>
      <c r="S10" s="19">
        <v>1425092.12</v>
      </c>
      <c r="T10" s="19">
        <v>1487441.05</v>
      </c>
      <c r="U10" s="19">
        <v>2021913.72</v>
      </c>
      <c r="V10" s="19">
        <v>1784822.73</v>
      </c>
      <c r="W10" s="19">
        <v>1979153.58</v>
      </c>
      <c r="X10" s="19">
        <v>1925758.04</v>
      </c>
      <c r="Y10" s="19">
        <v>1672956.09</v>
      </c>
      <c r="Z10" s="19">
        <v>1440841.09</v>
      </c>
      <c r="AA10" s="19">
        <v>1699888.25</v>
      </c>
      <c r="AB10" s="22">
        <v>1442395.89</v>
      </c>
      <c r="AC10" s="19">
        <v>1387850.9399999932</v>
      </c>
      <c r="AD10" s="19">
        <v>1420731.619999994</v>
      </c>
      <c r="AE10" s="19">
        <v>1795047.36</v>
      </c>
      <c r="AF10" s="19">
        <v>1883844.57</v>
      </c>
      <c r="AG10" s="19">
        <v>1717295.84</v>
      </c>
      <c r="AH10" s="19">
        <v>1805203.7400000065</v>
      </c>
      <c r="AI10" s="19">
        <v>2150852.400000007</v>
      </c>
      <c r="AJ10" s="19">
        <v>1838535.45</v>
      </c>
      <c r="AK10" s="19">
        <v>1767476.9600000056</v>
      </c>
      <c r="AL10" s="19">
        <v>1457763.24</v>
      </c>
      <c r="AM10" s="19">
        <v>1364914.74</v>
      </c>
      <c r="AN10" s="22">
        <v>553479.35</v>
      </c>
      <c r="AO10" s="19">
        <v>694888.32</v>
      </c>
      <c r="AP10" s="19">
        <v>817012.83</v>
      </c>
      <c r="AQ10" s="19">
        <v>751707.2899999991</v>
      </c>
      <c r="AR10" s="19">
        <v>1166391.13</v>
      </c>
      <c r="AS10" s="19">
        <v>1421047.59</v>
      </c>
      <c r="AT10" s="19">
        <v>1398286.29</v>
      </c>
      <c r="AU10" s="19">
        <v>1367302.01</v>
      </c>
      <c r="AV10" s="19">
        <v>1057405.48</v>
      </c>
      <c r="AW10" s="19">
        <v>1025692.67</v>
      </c>
      <c r="AX10" s="19">
        <v>866989.9</v>
      </c>
      <c r="AY10" s="19">
        <v>1149990.45</v>
      </c>
      <c r="AZ10" s="22">
        <v>789430.53</v>
      </c>
      <c r="BA10" s="19">
        <v>970038.7500000007</v>
      </c>
      <c r="BB10" s="19">
        <v>1060359.65</v>
      </c>
      <c r="BC10" s="19">
        <v>1133135.664704083</v>
      </c>
      <c r="BD10" s="20">
        <v>1286683.68810508</v>
      </c>
      <c r="BE10" s="21">
        <v>1443751.7088161102</v>
      </c>
      <c r="BF10" s="21">
        <v>1472502.8213173985</v>
      </c>
      <c r="BG10" s="19">
        <v>1549400.7009345037</v>
      </c>
      <c r="BH10" s="19">
        <v>1378872.7439210806</v>
      </c>
      <c r="BI10" s="15">
        <f t="shared" si="2"/>
        <v>8264347.327798255</v>
      </c>
      <c r="BJ10" s="16">
        <f t="shared" si="1"/>
        <v>1.4096963034354733</v>
      </c>
    </row>
    <row r="11" spans="3:62" ht="15">
      <c r="C11" s="9" t="s">
        <v>21</v>
      </c>
      <c r="D11" s="22">
        <v>740860.8499999992</v>
      </c>
      <c r="E11" s="19">
        <v>1021805.59</v>
      </c>
      <c r="F11" s="19">
        <v>1091556.19</v>
      </c>
      <c r="G11" s="19">
        <v>957301.01</v>
      </c>
      <c r="H11" s="19">
        <v>969633.33</v>
      </c>
      <c r="I11" s="19">
        <v>1037408.1</v>
      </c>
      <c r="J11" s="19">
        <v>1086300.85</v>
      </c>
      <c r="K11" s="19">
        <v>1003634.07</v>
      </c>
      <c r="L11" s="19">
        <v>947568.1999999981</v>
      </c>
      <c r="M11" s="19">
        <v>802269.8099999981</v>
      </c>
      <c r="N11" s="19">
        <v>972536.4799999973</v>
      </c>
      <c r="O11" s="19">
        <v>1017527.82</v>
      </c>
      <c r="P11" s="22">
        <v>1077765.52</v>
      </c>
      <c r="Q11" s="19">
        <v>1113931.2</v>
      </c>
      <c r="R11" s="19">
        <v>1524504.42</v>
      </c>
      <c r="S11" s="19">
        <v>1238235.04</v>
      </c>
      <c r="T11" s="19">
        <v>1606165.31</v>
      </c>
      <c r="U11" s="19">
        <v>1341932.01</v>
      </c>
      <c r="V11" s="19">
        <v>1362130.9</v>
      </c>
      <c r="W11" s="19">
        <v>1209386.63</v>
      </c>
      <c r="X11" s="19">
        <v>1090563.55</v>
      </c>
      <c r="Y11" s="19">
        <v>1154818.99</v>
      </c>
      <c r="Z11" s="19">
        <v>1514150.98</v>
      </c>
      <c r="AA11" s="19">
        <v>1432646.35</v>
      </c>
      <c r="AB11" s="22">
        <v>1485778.94</v>
      </c>
      <c r="AC11" s="19">
        <v>1542148.14</v>
      </c>
      <c r="AD11" s="19">
        <v>1540881.86</v>
      </c>
      <c r="AE11" s="19">
        <v>1900367.79</v>
      </c>
      <c r="AF11" s="19">
        <v>1974537.31</v>
      </c>
      <c r="AG11" s="19">
        <v>1937795.95</v>
      </c>
      <c r="AH11" s="19">
        <v>1927628.81</v>
      </c>
      <c r="AI11" s="19">
        <v>2060098.01</v>
      </c>
      <c r="AJ11" s="19">
        <v>1801230.13</v>
      </c>
      <c r="AK11" s="19">
        <v>1943591.96</v>
      </c>
      <c r="AL11" s="19">
        <v>1774922.32</v>
      </c>
      <c r="AM11" s="19">
        <v>1568990.93</v>
      </c>
      <c r="AN11" s="22">
        <v>756848.91</v>
      </c>
      <c r="AO11" s="19">
        <v>783937.63</v>
      </c>
      <c r="AP11" s="19">
        <v>1374263.19</v>
      </c>
      <c r="AQ11" s="19">
        <v>1420404.87</v>
      </c>
      <c r="AR11" s="19">
        <v>1131220.42</v>
      </c>
      <c r="AS11" s="19">
        <v>1229992.43</v>
      </c>
      <c r="AT11" s="19">
        <v>1183569.36</v>
      </c>
      <c r="AU11" s="19">
        <v>1359734.5</v>
      </c>
      <c r="AV11" s="19">
        <v>1296246.42</v>
      </c>
      <c r="AW11" s="19">
        <v>1578177.77</v>
      </c>
      <c r="AX11" s="19">
        <v>1155038.19</v>
      </c>
      <c r="AY11" s="19">
        <v>2218774.39</v>
      </c>
      <c r="AZ11" s="22">
        <v>939225.14</v>
      </c>
      <c r="BA11" s="19">
        <v>1636709.79</v>
      </c>
      <c r="BB11" s="19">
        <v>1806212.71</v>
      </c>
      <c r="BC11" s="19">
        <v>1817060.4718044272</v>
      </c>
      <c r="BD11" s="20">
        <v>1842443.5590051052</v>
      </c>
      <c r="BE11" s="21">
        <v>1793853.4086433507</v>
      </c>
      <c r="BF11" s="21">
        <v>1779709.926060142</v>
      </c>
      <c r="BG11" s="19">
        <v>1774068.9917320355</v>
      </c>
      <c r="BH11" s="19">
        <v>1602233.2580891084</v>
      </c>
      <c r="BI11" s="15">
        <f t="shared" si="2"/>
        <v>10609369.615334168</v>
      </c>
      <c r="BJ11" s="16">
        <f t="shared" si="1"/>
        <v>1.1366201813922583</v>
      </c>
    </row>
    <row r="12" spans="3:62" ht="15">
      <c r="C12" s="9" t="s">
        <v>22</v>
      </c>
      <c r="D12" s="22">
        <v>1070230.2</v>
      </c>
      <c r="E12" s="19">
        <v>1282449.93</v>
      </c>
      <c r="F12" s="19">
        <v>1353590.64</v>
      </c>
      <c r="G12" s="19">
        <v>1476814.6</v>
      </c>
      <c r="H12" s="19">
        <v>1306258.82</v>
      </c>
      <c r="I12" s="19">
        <v>1252995.72</v>
      </c>
      <c r="J12" s="19">
        <v>1534759.62</v>
      </c>
      <c r="K12" s="19">
        <v>1325090.5</v>
      </c>
      <c r="L12" s="19">
        <v>1406443.7</v>
      </c>
      <c r="M12" s="19">
        <v>1061140.72</v>
      </c>
      <c r="N12" s="19">
        <v>1320454.2</v>
      </c>
      <c r="O12" s="19">
        <v>1097714.1</v>
      </c>
      <c r="P12" s="22">
        <v>1170608.8</v>
      </c>
      <c r="Q12" s="19">
        <v>1116710.55</v>
      </c>
      <c r="R12" s="19">
        <v>1558950.2</v>
      </c>
      <c r="S12" s="19">
        <v>1368512.14</v>
      </c>
      <c r="T12" s="19">
        <v>1345566.32</v>
      </c>
      <c r="U12" s="19">
        <v>1777339.7000000093</v>
      </c>
      <c r="V12" s="19">
        <v>1540795.810000009</v>
      </c>
      <c r="W12" s="19">
        <v>1637706.3000000112</v>
      </c>
      <c r="X12" s="19">
        <v>1643568.7000000079</v>
      </c>
      <c r="Y12" s="19">
        <v>1458358.5500000068</v>
      </c>
      <c r="Z12" s="19">
        <v>1211455.7400000058</v>
      </c>
      <c r="AA12" s="19">
        <v>1443144.43</v>
      </c>
      <c r="AB12" s="22">
        <v>1273224.16</v>
      </c>
      <c r="AC12" s="19">
        <v>1396373.9799999932</v>
      </c>
      <c r="AD12" s="19">
        <v>1478514.4</v>
      </c>
      <c r="AE12" s="19">
        <v>1650713.2199999935</v>
      </c>
      <c r="AF12" s="19">
        <v>1579615.63</v>
      </c>
      <c r="AG12" s="19">
        <v>1518246.24</v>
      </c>
      <c r="AH12" s="19">
        <v>1711656.279999995</v>
      </c>
      <c r="AI12" s="19">
        <v>1748315.01</v>
      </c>
      <c r="AJ12" s="19">
        <v>1423827.12</v>
      </c>
      <c r="AK12" s="19">
        <v>1486525.05</v>
      </c>
      <c r="AL12" s="19">
        <v>1273231.12</v>
      </c>
      <c r="AM12" s="19">
        <v>1077529.45</v>
      </c>
      <c r="AN12" s="22">
        <v>474963.1599999988</v>
      </c>
      <c r="AO12" s="19">
        <v>616896.3</v>
      </c>
      <c r="AP12" s="19">
        <v>662543.3499999978</v>
      </c>
      <c r="AQ12" s="19">
        <v>613664.6199999984</v>
      </c>
      <c r="AR12" s="19">
        <v>777467.0899999979</v>
      </c>
      <c r="AS12" s="19">
        <v>1143796.98</v>
      </c>
      <c r="AT12" s="19">
        <v>925052.469999998</v>
      </c>
      <c r="AU12" s="19">
        <v>1048710.95</v>
      </c>
      <c r="AV12" s="19">
        <v>821680.9199999993</v>
      </c>
      <c r="AW12" s="19">
        <v>954773.5999999982</v>
      </c>
      <c r="AX12" s="19">
        <v>731910.19</v>
      </c>
      <c r="AY12" s="19">
        <v>1000773.58</v>
      </c>
      <c r="AZ12" s="22">
        <v>615927.7</v>
      </c>
      <c r="BA12" s="19">
        <v>869273.0399999993</v>
      </c>
      <c r="BB12" s="19">
        <v>936399.58</v>
      </c>
      <c r="BC12" s="19">
        <v>974886.6668659736</v>
      </c>
      <c r="BD12" s="20">
        <v>961856.5920754208</v>
      </c>
      <c r="BE12" s="21">
        <v>1121413.4172989477</v>
      </c>
      <c r="BF12" s="21">
        <v>1120658.6383759358</v>
      </c>
      <c r="BG12" s="19">
        <v>1152915.1731956326</v>
      </c>
      <c r="BH12" s="19">
        <v>1054348.7362734887</v>
      </c>
      <c r="BI12" s="15">
        <f t="shared" si="2"/>
        <v>6386079.224085399</v>
      </c>
      <c r="BJ12" s="16">
        <f t="shared" si="1"/>
        <v>1.249952459253871</v>
      </c>
    </row>
    <row r="13" spans="3:62" ht="15">
      <c r="C13" s="9" t="s">
        <v>23</v>
      </c>
      <c r="D13" s="22">
        <v>465185.28</v>
      </c>
      <c r="E13" s="19">
        <v>521938.18</v>
      </c>
      <c r="F13" s="19">
        <v>639219.71</v>
      </c>
      <c r="G13" s="19">
        <v>581235.01</v>
      </c>
      <c r="H13" s="19">
        <v>636249.52</v>
      </c>
      <c r="I13" s="19">
        <v>610044.91</v>
      </c>
      <c r="J13" s="19">
        <v>635217.33</v>
      </c>
      <c r="K13" s="19">
        <v>756111.83</v>
      </c>
      <c r="L13" s="19">
        <v>725354.1999999982</v>
      </c>
      <c r="M13" s="19">
        <v>682725.17</v>
      </c>
      <c r="N13" s="19">
        <v>638278.4399999975</v>
      </c>
      <c r="O13" s="19">
        <v>625441.23</v>
      </c>
      <c r="P13" s="22">
        <v>579912.5999999994</v>
      </c>
      <c r="Q13" s="19">
        <v>626341.999999999</v>
      </c>
      <c r="R13" s="19">
        <v>842345.6300000014</v>
      </c>
      <c r="S13" s="19">
        <v>1056814.25</v>
      </c>
      <c r="T13" s="19">
        <v>892027.9000000019</v>
      </c>
      <c r="U13" s="19">
        <v>1122205.13</v>
      </c>
      <c r="V13" s="19">
        <v>1077164.51</v>
      </c>
      <c r="W13" s="19">
        <v>967149.870000002</v>
      </c>
      <c r="X13" s="19">
        <v>767587.4600000007</v>
      </c>
      <c r="Y13" s="19">
        <v>860163.3900000021</v>
      </c>
      <c r="Z13" s="19">
        <v>699400.07</v>
      </c>
      <c r="AA13" s="19">
        <v>877002.23</v>
      </c>
      <c r="AB13" s="22">
        <v>941839.669999998</v>
      </c>
      <c r="AC13" s="19">
        <v>893935.3299999966</v>
      </c>
      <c r="AD13" s="19">
        <v>818646.8299999966</v>
      </c>
      <c r="AE13" s="19">
        <v>959973.3199999977</v>
      </c>
      <c r="AF13" s="19">
        <v>930787.21</v>
      </c>
      <c r="AG13" s="19">
        <v>976304.9599999989</v>
      </c>
      <c r="AH13" s="19">
        <v>1232641.59</v>
      </c>
      <c r="AI13" s="19">
        <v>816073.5499999983</v>
      </c>
      <c r="AJ13" s="19">
        <v>947050.8899999975</v>
      </c>
      <c r="AK13" s="19">
        <v>823691.0799999989</v>
      </c>
      <c r="AL13" s="19">
        <v>710178.8599999988</v>
      </c>
      <c r="AM13" s="19">
        <v>1219195.91</v>
      </c>
      <c r="AN13" s="22">
        <v>842911.1399999982</v>
      </c>
      <c r="AO13" s="19">
        <v>1216817.06</v>
      </c>
      <c r="AP13" s="19">
        <v>1377071.6</v>
      </c>
      <c r="AQ13" s="19">
        <v>1487054.54</v>
      </c>
      <c r="AR13" s="19">
        <v>1627416.18</v>
      </c>
      <c r="AS13" s="19">
        <v>2537096.34</v>
      </c>
      <c r="AT13" s="19">
        <v>1441709.13</v>
      </c>
      <c r="AU13" s="19">
        <v>1966517.4900000077</v>
      </c>
      <c r="AV13" s="19">
        <v>1561740.17</v>
      </c>
      <c r="AW13" s="19">
        <v>1544638.35</v>
      </c>
      <c r="AX13" s="19">
        <v>1648658.76</v>
      </c>
      <c r="AY13" s="19">
        <v>1694842.07</v>
      </c>
      <c r="AZ13" s="22">
        <v>1115546.36</v>
      </c>
      <c r="BA13" s="19">
        <v>1251878.12</v>
      </c>
      <c r="BB13" s="19">
        <v>1307034.91</v>
      </c>
      <c r="BC13" s="19">
        <v>1486857.2512653721</v>
      </c>
      <c r="BD13" s="20">
        <v>1422091.3242109565</v>
      </c>
      <c r="BE13" s="21">
        <v>1708640.9755157272</v>
      </c>
      <c r="BF13" s="21">
        <v>1473852.2601446996</v>
      </c>
      <c r="BG13" s="19">
        <v>1467996.4391589235</v>
      </c>
      <c r="BH13" s="19">
        <v>1287372.556188839</v>
      </c>
      <c r="BI13" s="15">
        <f t="shared" si="2"/>
        <v>8846810.806484517</v>
      </c>
      <c r="BJ13" s="16">
        <f t="shared" si="1"/>
        <v>1.033192287850593</v>
      </c>
    </row>
    <row r="14" spans="3:62" ht="15">
      <c r="C14" s="9" t="s">
        <v>24</v>
      </c>
      <c r="D14" s="22">
        <v>1061815.43</v>
      </c>
      <c r="E14" s="19">
        <v>1327418.17</v>
      </c>
      <c r="F14" s="19">
        <v>1601038.14</v>
      </c>
      <c r="G14" s="19">
        <v>1376061.2</v>
      </c>
      <c r="H14" s="19">
        <v>1435516.53</v>
      </c>
      <c r="I14" s="19">
        <v>1320545.24</v>
      </c>
      <c r="J14" s="19">
        <v>1415658.96</v>
      </c>
      <c r="K14" s="19">
        <v>1504556.79</v>
      </c>
      <c r="L14" s="19">
        <v>1207836.7</v>
      </c>
      <c r="M14" s="19">
        <v>1085816.28</v>
      </c>
      <c r="N14" s="19">
        <v>1163962.92</v>
      </c>
      <c r="O14" s="19">
        <v>1102858.12</v>
      </c>
      <c r="P14" s="22">
        <v>1189426.09</v>
      </c>
      <c r="Q14" s="19">
        <v>1299033.72</v>
      </c>
      <c r="R14" s="19">
        <v>1331688.37</v>
      </c>
      <c r="S14" s="19">
        <v>1496115.98</v>
      </c>
      <c r="T14" s="19">
        <v>1671449.83</v>
      </c>
      <c r="U14" s="19">
        <v>1242406.97</v>
      </c>
      <c r="V14" s="19">
        <v>1275523.79</v>
      </c>
      <c r="W14" s="19">
        <v>1245077.98</v>
      </c>
      <c r="X14" s="19">
        <v>1197595.63</v>
      </c>
      <c r="Y14" s="19">
        <v>978402.020000001</v>
      </c>
      <c r="Z14" s="19">
        <v>985161.02</v>
      </c>
      <c r="AA14" s="19">
        <v>1033834.06</v>
      </c>
      <c r="AB14" s="22">
        <v>1105509.64</v>
      </c>
      <c r="AC14" s="19">
        <v>1231726.71</v>
      </c>
      <c r="AD14" s="19">
        <v>1327734.42</v>
      </c>
      <c r="AE14" s="19">
        <v>1622939.97</v>
      </c>
      <c r="AF14" s="19">
        <v>1366091.47</v>
      </c>
      <c r="AG14" s="19">
        <v>1369171.2</v>
      </c>
      <c r="AH14" s="19">
        <v>1430215.06</v>
      </c>
      <c r="AI14" s="19">
        <v>1380474.5</v>
      </c>
      <c r="AJ14" s="19">
        <v>1153685.14</v>
      </c>
      <c r="AK14" s="19">
        <v>960554.7999999993</v>
      </c>
      <c r="AL14" s="19">
        <v>1059236.72</v>
      </c>
      <c r="AM14" s="19">
        <v>866290.2</v>
      </c>
      <c r="AN14" s="22">
        <v>685499.96</v>
      </c>
      <c r="AO14" s="19">
        <v>685948.4</v>
      </c>
      <c r="AP14" s="19">
        <v>1034708.34</v>
      </c>
      <c r="AQ14" s="19">
        <v>737716.3600000008</v>
      </c>
      <c r="AR14" s="19">
        <v>955953.6300000016</v>
      </c>
      <c r="AS14" s="19">
        <v>928033.48</v>
      </c>
      <c r="AT14" s="19">
        <v>803860.7</v>
      </c>
      <c r="AU14" s="19">
        <v>892617.5100000009</v>
      </c>
      <c r="AV14" s="19">
        <v>950626.0900000009</v>
      </c>
      <c r="AW14" s="19">
        <v>983300.9</v>
      </c>
      <c r="AX14" s="19">
        <v>876631.08</v>
      </c>
      <c r="AY14" s="19">
        <v>1109995.87</v>
      </c>
      <c r="AZ14" s="22">
        <v>889405.4500000007</v>
      </c>
      <c r="BA14" s="19">
        <v>1292119.81</v>
      </c>
      <c r="BB14" s="19">
        <v>1552138.29</v>
      </c>
      <c r="BC14" s="19">
        <v>1398291.4600622181</v>
      </c>
      <c r="BD14" s="20">
        <v>1466707.1181294508</v>
      </c>
      <c r="BE14" s="21">
        <v>1326894.7268819076</v>
      </c>
      <c r="BF14" s="21">
        <v>1347587.55438613</v>
      </c>
      <c r="BG14" s="19">
        <v>1384300.4462594348</v>
      </c>
      <c r="BH14" s="19">
        <v>1260771.7225570735</v>
      </c>
      <c r="BI14" s="15">
        <f t="shared" si="2"/>
        <v>8184553.028276214</v>
      </c>
      <c r="BJ14" s="16">
        <f t="shared" si="1"/>
        <v>1.2209206289446897</v>
      </c>
    </row>
    <row r="15" spans="3:62" ht="15">
      <c r="C15" s="9" t="s">
        <v>25</v>
      </c>
      <c r="D15" s="22"/>
      <c r="E15" s="19"/>
      <c r="F15" s="19"/>
      <c r="G15" s="19"/>
      <c r="H15" s="19">
        <v>104772.24</v>
      </c>
      <c r="I15" s="19">
        <v>320850.32</v>
      </c>
      <c r="J15" s="19">
        <v>456048.56</v>
      </c>
      <c r="K15" s="19">
        <v>440764.72</v>
      </c>
      <c r="L15" s="19">
        <v>568068.87</v>
      </c>
      <c r="M15" s="19">
        <v>605831.44</v>
      </c>
      <c r="N15" s="19">
        <v>576647.68</v>
      </c>
      <c r="O15" s="19">
        <v>655823.08</v>
      </c>
      <c r="P15" s="22">
        <v>676175.5200000012</v>
      </c>
      <c r="Q15" s="19">
        <v>782726.2000000008</v>
      </c>
      <c r="R15" s="19">
        <v>484246.3200000011</v>
      </c>
      <c r="S15" s="19">
        <v>691965.8400000014</v>
      </c>
      <c r="T15" s="19">
        <v>804292.7000000005</v>
      </c>
      <c r="U15" s="19">
        <v>731815.6400000007</v>
      </c>
      <c r="V15" s="19">
        <v>853791.74</v>
      </c>
      <c r="W15" s="19">
        <v>740245.67</v>
      </c>
      <c r="X15" s="19">
        <v>4477324.4</v>
      </c>
      <c r="Y15" s="19">
        <v>3879708.46</v>
      </c>
      <c r="Z15" s="19">
        <v>869015.38</v>
      </c>
      <c r="AA15" s="19">
        <v>3124003.55</v>
      </c>
      <c r="AB15" s="22">
        <v>869016.05</v>
      </c>
      <c r="AC15" s="19">
        <v>1306776.66</v>
      </c>
      <c r="AD15" s="19">
        <v>954332.3399999993</v>
      </c>
      <c r="AE15" s="19">
        <v>884654.54</v>
      </c>
      <c r="AF15" s="19">
        <v>867685.56</v>
      </c>
      <c r="AG15" s="19">
        <v>1020375.79</v>
      </c>
      <c r="AH15" s="19">
        <v>1163060.43</v>
      </c>
      <c r="AI15" s="19">
        <v>1217563.07</v>
      </c>
      <c r="AJ15" s="19">
        <v>1231720.49</v>
      </c>
      <c r="AK15" s="19">
        <v>916581.02</v>
      </c>
      <c r="AL15" s="19">
        <v>1164738.9</v>
      </c>
      <c r="AM15" s="19">
        <v>1460348.57</v>
      </c>
      <c r="AN15" s="22">
        <v>1182437.59</v>
      </c>
      <c r="AO15" s="19">
        <v>994891.03</v>
      </c>
      <c r="AP15" s="19">
        <v>986023.79</v>
      </c>
      <c r="AQ15" s="19">
        <v>747105.98</v>
      </c>
      <c r="AR15" s="19">
        <v>658400.08</v>
      </c>
      <c r="AS15" s="19">
        <v>838239.35</v>
      </c>
      <c r="AT15" s="19">
        <v>899958.26</v>
      </c>
      <c r="AU15" s="19">
        <v>1197938.81</v>
      </c>
      <c r="AV15" s="19">
        <v>1315517.29</v>
      </c>
      <c r="AW15" s="19">
        <v>1502012.76</v>
      </c>
      <c r="AX15" s="19">
        <v>938892.3300000008</v>
      </c>
      <c r="AY15" s="19">
        <v>1501793.45</v>
      </c>
      <c r="AZ15" s="22">
        <v>1016784.29</v>
      </c>
      <c r="BA15" s="19">
        <v>1782943.01</v>
      </c>
      <c r="BB15" s="19">
        <v>1465550.91</v>
      </c>
      <c r="BC15" s="19">
        <v>1248748.923773741</v>
      </c>
      <c r="BD15" s="20">
        <v>1014041.1170146224</v>
      </c>
      <c r="BE15" s="21">
        <v>1199166.0495835368</v>
      </c>
      <c r="BF15" s="21">
        <v>1394246.985077628</v>
      </c>
      <c r="BG15" s="19">
        <v>1437221.8184027178</v>
      </c>
      <c r="BH15" s="19">
        <v>3178735.5338001405</v>
      </c>
      <c r="BI15" s="15">
        <f t="shared" si="2"/>
        <v>9472160.427652387</v>
      </c>
      <c r="BJ15" s="16">
        <f t="shared" si="1"/>
        <v>1.1540189155204887</v>
      </c>
    </row>
    <row r="16" spans="3:62" ht="15">
      <c r="C16" s="9" t="s">
        <v>26</v>
      </c>
      <c r="D16" s="22">
        <v>745824.48</v>
      </c>
      <c r="E16" s="19">
        <v>1101974.07</v>
      </c>
      <c r="F16" s="19">
        <v>1243189.53</v>
      </c>
      <c r="G16" s="19">
        <v>1066052.62</v>
      </c>
      <c r="H16" s="19">
        <v>1185985.81</v>
      </c>
      <c r="I16" s="19">
        <v>1265108.15</v>
      </c>
      <c r="J16" s="19">
        <v>1215609.72</v>
      </c>
      <c r="K16" s="19">
        <v>1197774.66</v>
      </c>
      <c r="L16" s="19">
        <v>1066865.82</v>
      </c>
      <c r="M16" s="19">
        <v>806441.670000001</v>
      </c>
      <c r="N16" s="19">
        <v>840895.4500000012</v>
      </c>
      <c r="O16" s="19">
        <v>641678.55</v>
      </c>
      <c r="P16" s="22">
        <v>733118.1</v>
      </c>
      <c r="Q16" s="19">
        <v>883013.73</v>
      </c>
      <c r="R16" s="19">
        <v>1068586.96</v>
      </c>
      <c r="S16" s="19">
        <v>889077.96</v>
      </c>
      <c r="T16" s="19">
        <v>1208845.66</v>
      </c>
      <c r="U16" s="19">
        <v>1020072.4</v>
      </c>
      <c r="V16" s="19">
        <v>1020927.11</v>
      </c>
      <c r="W16" s="19">
        <v>968317.5999999994</v>
      </c>
      <c r="X16" s="19">
        <v>844551</v>
      </c>
      <c r="Y16" s="19">
        <v>639486.02</v>
      </c>
      <c r="Z16" s="19">
        <v>715320.7600000007</v>
      </c>
      <c r="AA16" s="19">
        <v>811375.2</v>
      </c>
      <c r="AB16" s="22">
        <v>782247.2999999995</v>
      </c>
      <c r="AC16" s="19">
        <v>1091408.7</v>
      </c>
      <c r="AD16" s="19">
        <v>986681.4700000014</v>
      </c>
      <c r="AE16" s="19">
        <v>1144950.82</v>
      </c>
      <c r="AF16" s="19">
        <v>1189404.38</v>
      </c>
      <c r="AG16" s="19">
        <v>1053747.95</v>
      </c>
      <c r="AH16" s="19">
        <v>1333248.47</v>
      </c>
      <c r="AI16" s="19">
        <v>1172201.51</v>
      </c>
      <c r="AJ16" s="19">
        <v>936583.3</v>
      </c>
      <c r="AK16" s="19">
        <v>629918.3</v>
      </c>
      <c r="AL16" s="19">
        <v>732112.46</v>
      </c>
      <c r="AM16" s="19">
        <v>782094.11</v>
      </c>
      <c r="AN16" s="22">
        <v>555006.3</v>
      </c>
      <c r="AO16" s="19">
        <v>635796.2</v>
      </c>
      <c r="AP16" s="19">
        <v>865292.23</v>
      </c>
      <c r="AQ16" s="19">
        <v>688117.44</v>
      </c>
      <c r="AR16" s="19">
        <v>808584.15</v>
      </c>
      <c r="AS16" s="19">
        <v>908419.08</v>
      </c>
      <c r="AT16" s="19">
        <v>1416128.75</v>
      </c>
      <c r="AU16" s="19">
        <v>1213127.98</v>
      </c>
      <c r="AV16" s="19">
        <v>1180656.55</v>
      </c>
      <c r="AW16" s="19">
        <v>793328.54</v>
      </c>
      <c r="AX16" s="19">
        <v>516725.68</v>
      </c>
      <c r="AY16" s="19">
        <v>836239.9100000006</v>
      </c>
      <c r="AZ16" s="22">
        <v>811270.59</v>
      </c>
      <c r="BA16" s="19">
        <v>1051161.86</v>
      </c>
      <c r="BB16" s="19">
        <v>1126763.66</v>
      </c>
      <c r="BC16" s="19">
        <v>1009522.2722546416</v>
      </c>
      <c r="BD16" s="20">
        <v>1162143.088524837</v>
      </c>
      <c r="BE16" s="21">
        <v>1132567.079946169</v>
      </c>
      <c r="BF16" s="21">
        <v>1340630.8570992788</v>
      </c>
      <c r="BG16" s="19">
        <v>1225941.545907821</v>
      </c>
      <c r="BH16" s="19">
        <v>1088894.7518470357</v>
      </c>
      <c r="BI16" s="15">
        <f t="shared" si="2"/>
        <v>6959699.595579784</v>
      </c>
      <c r="BJ16" s="16">
        <f t="shared" si="1"/>
        <v>1.3552162053334529</v>
      </c>
    </row>
    <row r="17" spans="3:62" ht="15">
      <c r="C17" s="9" t="s">
        <v>27</v>
      </c>
      <c r="D17" s="22">
        <v>621154.6</v>
      </c>
      <c r="E17" s="19">
        <v>743447.28</v>
      </c>
      <c r="F17" s="19">
        <v>839189.38</v>
      </c>
      <c r="G17" s="19">
        <v>855631.3399999993</v>
      </c>
      <c r="H17" s="19">
        <v>849828.5799999994</v>
      </c>
      <c r="I17" s="19">
        <v>826814.97</v>
      </c>
      <c r="J17" s="19">
        <v>932357.47</v>
      </c>
      <c r="K17" s="19">
        <v>929157.6399999993</v>
      </c>
      <c r="L17" s="19">
        <v>838155.4999999973</v>
      </c>
      <c r="M17" s="19">
        <v>757648.0799999958</v>
      </c>
      <c r="N17" s="19">
        <v>854563.3799999943</v>
      </c>
      <c r="O17" s="19">
        <v>747746.28</v>
      </c>
      <c r="P17" s="22">
        <v>842168.3800000013</v>
      </c>
      <c r="Q17" s="19">
        <v>807683.96</v>
      </c>
      <c r="R17" s="19">
        <v>996394.02</v>
      </c>
      <c r="S17" s="19">
        <v>889360.0000000012</v>
      </c>
      <c r="T17" s="19">
        <v>982816.4300000023</v>
      </c>
      <c r="U17" s="19">
        <v>1153508.5</v>
      </c>
      <c r="V17" s="19">
        <v>986813.1000000025</v>
      </c>
      <c r="W17" s="19">
        <v>1118169.9400000053</v>
      </c>
      <c r="X17" s="19">
        <v>1110467.22</v>
      </c>
      <c r="Y17" s="19">
        <v>977030.3600000027</v>
      </c>
      <c r="Z17" s="19">
        <v>865921.1200000019</v>
      </c>
      <c r="AA17" s="19">
        <v>997535.4200000014</v>
      </c>
      <c r="AB17" s="22">
        <v>884116.9999999977</v>
      </c>
      <c r="AC17" s="19">
        <v>924564.1999999958</v>
      </c>
      <c r="AD17" s="19">
        <v>1035368.3999999948</v>
      </c>
      <c r="AE17" s="19">
        <v>1270035.6</v>
      </c>
      <c r="AF17" s="19">
        <v>1236151.91</v>
      </c>
      <c r="AG17" s="19">
        <v>1123487</v>
      </c>
      <c r="AH17" s="19">
        <v>1121765.45</v>
      </c>
      <c r="AI17" s="19">
        <v>1200462.64</v>
      </c>
      <c r="AJ17" s="19">
        <v>1100732.07</v>
      </c>
      <c r="AK17" s="19">
        <v>1131314.9</v>
      </c>
      <c r="AL17" s="19">
        <v>867286.3599999979</v>
      </c>
      <c r="AM17" s="19">
        <v>771854.2399999979</v>
      </c>
      <c r="AN17" s="22">
        <v>359147.72</v>
      </c>
      <c r="AO17" s="19">
        <v>427748.7</v>
      </c>
      <c r="AP17" s="19">
        <v>518164.8999999986</v>
      </c>
      <c r="AQ17" s="19">
        <v>521515.5499999971</v>
      </c>
      <c r="AR17" s="19">
        <v>575773.2099999979</v>
      </c>
      <c r="AS17" s="19">
        <v>827989.0599999982</v>
      </c>
      <c r="AT17" s="19">
        <v>654917.8899999985</v>
      </c>
      <c r="AU17" s="19">
        <v>672436.9099999984</v>
      </c>
      <c r="AV17" s="19">
        <v>679820.949999997</v>
      </c>
      <c r="AW17" s="19">
        <v>663127.7799999976</v>
      </c>
      <c r="AX17" s="19">
        <v>625498.14</v>
      </c>
      <c r="AY17" s="19">
        <v>743049.49</v>
      </c>
      <c r="AZ17" s="22">
        <v>514564.59</v>
      </c>
      <c r="BA17" s="19">
        <v>648465.9</v>
      </c>
      <c r="BB17" s="19">
        <v>683104.33</v>
      </c>
      <c r="BC17" s="19">
        <v>754719.1990918128</v>
      </c>
      <c r="BD17" s="20">
        <v>766998.8475056051</v>
      </c>
      <c r="BE17" s="21">
        <v>844656.3361278257</v>
      </c>
      <c r="BF17" s="21">
        <v>789868.057644836</v>
      </c>
      <c r="BG17" s="19">
        <v>844743.5645952625</v>
      </c>
      <c r="BH17" s="19">
        <v>808336.786349341</v>
      </c>
      <c r="BI17" s="15">
        <f t="shared" si="2"/>
        <v>4809322.791314683</v>
      </c>
      <c r="BJ17" s="16">
        <f t="shared" si="1"/>
        <v>1.24021612870795</v>
      </c>
    </row>
    <row r="18" spans="3:62" ht="15">
      <c r="C18" s="9" t="s">
        <v>28</v>
      </c>
      <c r="D18" s="22">
        <v>119706.3</v>
      </c>
      <c r="E18" s="19">
        <v>153811.36</v>
      </c>
      <c r="F18" s="19">
        <v>255120.8</v>
      </c>
      <c r="G18" s="19">
        <v>318167.7</v>
      </c>
      <c r="H18" s="19">
        <v>144923.2</v>
      </c>
      <c r="I18" s="19">
        <v>174460.33</v>
      </c>
      <c r="J18" s="19">
        <v>127491.14</v>
      </c>
      <c r="K18" s="19">
        <v>175197.9</v>
      </c>
      <c r="L18" s="19">
        <v>206071.92</v>
      </c>
      <c r="M18" s="19">
        <v>213524.9</v>
      </c>
      <c r="N18" s="19">
        <v>206531.26</v>
      </c>
      <c r="O18" s="19">
        <v>188196.45</v>
      </c>
      <c r="P18" s="22">
        <v>370315.3</v>
      </c>
      <c r="Q18" s="19">
        <v>470278.83</v>
      </c>
      <c r="R18" s="19">
        <v>865101.0799999984</v>
      </c>
      <c r="S18" s="19">
        <v>596327.22</v>
      </c>
      <c r="T18" s="19">
        <v>707407.7699999987</v>
      </c>
      <c r="U18" s="19">
        <v>868266.8099999989</v>
      </c>
      <c r="V18" s="19">
        <v>762542.389999999</v>
      </c>
      <c r="W18" s="19">
        <v>520026.76</v>
      </c>
      <c r="X18" s="19">
        <v>576134.1599999993</v>
      </c>
      <c r="Y18" s="19">
        <v>785564.9999999987</v>
      </c>
      <c r="Z18" s="19">
        <v>413568.82</v>
      </c>
      <c r="AA18" s="19">
        <v>700243.4399999994</v>
      </c>
      <c r="AB18" s="22">
        <v>583159.16</v>
      </c>
      <c r="AC18" s="19">
        <v>954164.8799999966</v>
      </c>
      <c r="AD18" s="19">
        <v>829913.2299999992</v>
      </c>
      <c r="AE18" s="19">
        <v>902369.28</v>
      </c>
      <c r="AF18" s="19">
        <v>617549.83</v>
      </c>
      <c r="AG18" s="19">
        <v>551074.3400000007</v>
      </c>
      <c r="AH18" s="19">
        <v>577009.7100000007</v>
      </c>
      <c r="AI18" s="19">
        <v>707377.08</v>
      </c>
      <c r="AJ18" s="19">
        <v>722577.5399999992</v>
      </c>
      <c r="AK18" s="19">
        <v>746825.1499999993</v>
      </c>
      <c r="AL18" s="19">
        <v>681367.49</v>
      </c>
      <c r="AM18" s="19">
        <v>839747.4299999991</v>
      </c>
      <c r="AN18" s="22">
        <v>1605216.5</v>
      </c>
      <c r="AO18" s="19">
        <v>1672823.59</v>
      </c>
      <c r="AP18" s="19">
        <v>1857021.17</v>
      </c>
      <c r="AQ18" s="19">
        <v>1874387.19</v>
      </c>
      <c r="AR18" s="19">
        <v>1055114.33</v>
      </c>
      <c r="AS18" s="19">
        <v>1355226.35</v>
      </c>
      <c r="AT18" s="19">
        <v>949189.67</v>
      </c>
      <c r="AU18" s="19">
        <v>1361643.76</v>
      </c>
      <c r="AV18" s="19">
        <v>1535653.54</v>
      </c>
      <c r="AW18" s="19">
        <v>1325037.93</v>
      </c>
      <c r="AX18" s="19">
        <v>1146020.98</v>
      </c>
      <c r="AY18" s="19">
        <v>1878424.73</v>
      </c>
      <c r="AZ18" s="22">
        <v>798523.99</v>
      </c>
      <c r="BA18" s="19">
        <v>1469773.36</v>
      </c>
      <c r="BB18" s="19">
        <v>1243891.61</v>
      </c>
      <c r="BC18" s="19">
        <v>1468847.7829082632</v>
      </c>
      <c r="BD18" s="20">
        <v>863234.3163634158</v>
      </c>
      <c r="BE18" s="21">
        <v>999001.4178093959</v>
      </c>
      <c r="BF18" s="21">
        <v>767530.9270481992</v>
      </c>
      <c r="BG18" s="19">
        <v>798257.293501758</v>
      </c>
      <c r="BH18" s="19">
        <v>840908.8597879426</v>
      </c>
      <c r="BI18" s="15">
        <f t="shared" si="2"/>
        <v>5737780.597418975</v>
      </c>
      <c r="BJ18" s="16">
        <f t="shared" si="1"/>
        <v>0.7298422217962847</v>
      </c>
    </row>
    <row r="19" spans="3:62" ht="15">
      <c r="C19" s="9" t="s">
        <v>29</v>
      </c>
      <c r="D19" s="22">
        <v>345661.93</v>
      </c>
      <c r="E19" s="19">
        <v>453109.4</v>
      </c>
      <c r="F19" s="19">
        <v>444651.52</v>
      </c>
      <c r="G19" s="19">
        <v>463169.94</v>
      </c>
      <c r="H19" s="19">
        <v>327720.89</v>
      </c>
      <c r="I19" s="19">
        <v>265805.45</v>
      </c>
      <c r="J19" s="19">
        <v>285565.57</v>
      </c>
      <c r="K19" s="19">
        <v>328966.49</v>
      </c>
      <c r="L19" s="19">
        <v>297857.23</v>
      </c>
      <c r="M19" s="19">
        <v>377442.43</v>
      </c>
      <c r="N19" s="19">
        <v>552704.9199999989</v>
      </c>
      <c r="O19" s="19">
        <v>584431.9299999992</v>
      </c>
      <c r="P19" s="22">
        <v>573842.72</v>
      </c>
      <c r="Q19" s="19">
        <v>716952.9000000006</v>
      </c>
      <c r="R19" s="19">
        <v>771843.1200000014</v>
      </c>
      <c r="S19" s="19">
        <v>539744.0800000007</v>
      </c>
      <c r="T19" s="19">
        <v>481572.6000000005</v>
      </c>
      <c r="U19" s="19">
        <v>423276.18000000063</v>
      </c>
      <c r="V19" s="19">
        <v>414067.92</v>
      </c>
      <c r="W19" s="19">
        <v>473852.74</v>
      </c>
      <c r="X19" s="19">
        <v>573872.28</v>
      </c>
      <c r="Y19" s="19">
        <v>696738.7</v>
      </c>
      <c r="Z19" s="19">
        <v>843868.3899999994</v>
      </c>
      <c r="AA19" s="19">
        <v>873787.75</v>
      </c>
      <c r="AB19" s="22">
        <v>728027.8999999994</v>
      </c>
      <c r="AC19" s="19">
        <v>879556.6999999986</v>
      </c>
      <c r="AD19" s="19">
        <v>793497.2499999992</v>
      </c>
      <c r="AE19" s="19">
        <v>841635.839999999</v>
      </c>
      <c r="AF19" s="19">
        <v>595486.58</v>
      </c>
      <c r="AG19" s="19">
        <v>451860.36</v>
      </c>
      <c r="AH19" s="19">
        <v>535947.65</v>
      </c>
      <c r="AI19" s="19">
        <v>617181.25</v>
      </c>
      <c r="AJ19" s="19">
        <v>722398.22</v>
      </c>
      <c r="AK19" s="19">
        <v>824660.4799999994</v>
      </c>
      <c r="AL19" s="19">
        <v>1006431.21</v>
      </c>
      <c r="AM19" s="19">
        <v>1118473.44</v>
      </c>
      <c r="AN19" s="22">
        <v>950190.2399999991</v>
      </c>
      <c r="AO19" s="19">
        <v>1089894.63</v>
      </c>
      <c r="AP19" s="19">
        <v>1554132.78</v>
      </c>
      <c r="AQ19" s="19">
        <v>654739.5200000006</v>
      </c>
      <c r="AR19" s="19">
        <v>812992.4</v>
      </c>
      <c r="AS19" s="19">
        <v>800134.5000000009</v>
      </c>
      <c r="AT19" s="19">
        <v>687806.64</v>
      </c>
      <c r="AU19" s="19">
        <v>842247.4400000006</v>
      </c>
      <c r="AV19" s="19">
        <v>978881.79</v>
      </c>
      <c r="AW19" s="19">
        <v>857755.0900000005</v>
      </c>
      <c r="AX19" s="19">
        <v>1071235.17</v>
      </c>
      <c r="AY19" s="19">
        <v>1635432.78</v>
      </c>
      <c r="AZ19" s="22">
        <v>1050193.75</v>
      </c>
      <c r="BA19" s="19">
        <v>1294854.07</v>
      </c>
      <c r="BB19" s="19">
        <v>1363931.99</v>
      </c>
      <c r="BC19" s="19">
        <v>1043532.2634638302</v>
      </c>
      <c r="BD19" s="20">
        <v>851586.9122192385</v>
      </c>
      <c r="BE19" s="21">
        <v>711214.8750004288</v>
      </c>
      <c r="BF19" s="21">
        <v>699060.7416648741</v>
      </c>
      <c r="BG19" s="19">
        <v>794953.7181135023</v>
      </c>
      <c r="BH19" s="19">
        <v>861614.2299890028</v>
      </c>
      <c r="BI19" s="15">
        <f t="shared" si="2"/>
        <v>4961962.740450877</v>
      </c>
      <c r="BJ19" s="16">
        <f t="shared" si="1"/>
        <v>0.6822065053705744</v>
      </c>
    </row>
    <row r="20" spans="3:62" ht="15">
      <c r="C20" s="9" t="s">
        <v>30</v>
      </c>
      <c r="D20" s="22">
        <v>94765.14000000013</v>
      </c>
      <c r="E20" s="19">
        <v>182704.14</v>
      </c>
      <c r="F20" s="19">
        <v>181987.44</v>
      </c>
      <c r="G20" s="19">
        <v>288131.34</v>
      </c>
      <c r="H20" s="19">
        <v>172873.92</v>
      </c>
      <c r="I20" s="19">
        <v>162907.43</v>
      </c>
      <c r="J20" s="19">
        <v>128396.38</v>
      </c>
      <c r="K20" s="19">
        <v>169694.35</v>
      </c>
      <c r="L20" s="19">
        <v>165064.69</v>
      </c>
      <c r="M20" s="19">
        <v>201368.87</v>
      </c>
      <c r="N20" s="19">
        <v>173960.41</v>
      </c>
      <c r="O20" s="19">
        <v>130618.56</v>
      </c>
      <c r="P20" s="22">
        <v>382094.88000000134</v>
      </c>
      <c r="Q20" s="19">
        <v>330426.36</v>
      </c>
      <c r="R20" s="19">
        <v>661560.7200000009</v>
      </c>
      <c r="S20" s="19">
        <v>500404.1400000007</v>
      </c>
      <c r="T20" s="19">
        <v>939897.3599999952</v>
      </c>
      <c r="U20" s="19">
        <v>592054.98</v>
      </c>
      <c r="V20" s="19">
        <v>478368.64000000135</v>
      </c>
      <c r="W20" s="19">
        <v>497298.9900000017</v>
      </c>
      <c r="X20" s="19">
        <v>534137.0400000016</v>
      </c>
      <c r="Y20" s="19">
        <v>572837.7600000015</v>
      </c>
      <c r="Z20" s="19">
        <v>301302.0400000013</v>
      </c>
      <c r="AA20" s="19">
        <v>477604.9700000013</v>
      </c>
      <c r="AB20" s="22">
        <v>360946.3900000011</v>
      </c>
      <c r="AC20" s="19">
        <v>608534.57</v>
      </c>
      <c r="AD20" s="19">
        <v>1030838.45</v>
      </c>
      <c r="AE20" s="19">
        <v>789148.090000002</v>
      </c>
      <c r="AF20" s="19">
        <v>549022.64</v>
      </c>
      <c r="AG20" s="19">
        <v>322446.77999999945</v>
      </c>
      <c r="AH20" s="19">
        <v>430618.07</v>
      </c>
      <c r="AI20" s="19">
        <v>560908.14</v>
      </c>
      <c r="AJ20" s="19">
        <v>501454.67</v>
      </c>
      <c r="AK20" s="19">
        <v>510363.32</v>
      </c>
      <c r="AL20" s="19">
        <v>446042.75</v>
      </c>
      <c r="AM20" s="19">
        <v>546404.37</v>
      </c>
      <c r="AN20" s="22">
        <v>689998.84</v>
      </c>
      <c r="AO20" s="19">
        <v>1351801.6</v>
      </c>
      <c r="AP20" s="19">
        <v>1490424.12</v>
      </c>
      <c r="AQ20" s="19">
        <v>1389480.3</v>
      </c>
      <c r="AR20" s="19">
        <v>788964.31</v>
      </c>
      <c r="AS20" s="19">
        <v>1005084.04</v>
      </c>
      <c r="AT20" s="19">
        <v>837113.35</v>
      </c>
      <c r="AU20" s="19">
        <v>1239710.19</v>
      </c>
      <c r="AV20" s="19">
        <v>1408588.1999999946</v>
      </c>
      <c r="AW20" s="19">
        <v>1230865.34</v>
      </c>
      <c r="AX20" s="19">
        <v>1051052.66</v>
      </c>
      <c r="AY20" s="19">
        <v>1669083.09</v>
      </c>
      <c r="AZ20" s="22">
        <v>1299562.31</v>
      </c>
      <c r="BA20" s="19">
        <v>901520.36</v>
      </c>
      <c r="BB20" s="19">
        <v>1303750.75</v>
      </c>
      <c r="BC20" s="19">
        <v>1188766.0856953934</v>
      </c>
      <c r="BD20" s="20">
        <v>992259.2372903079</v>
      </c>
      <c r="BE20" s="21">
        <v>723182.4263856625</v>
      </c>
      <c r="BF20" s="21">
        <v>602741.161699073</v>
      </c>
      <c r="BG20" s="19">
        <v>719036.5813544858</v>
      </c>
      <c r="BH20" s="19">
        <v>714061.1033379931</v>
      </c>
      <c r="BI20" s="15">
        <f t="shared" si="2"/>
        <v>4940046.595762915</v>
      </c>
      <c r="BJ20" s="16">
        <f t="shared" si="1"/>
        <v>0.6625746037062878</v>
      </c>
    </row>
    <row r="21" spans="3:62" ht="15">
      <c r="C21" s="9" t="s">
        <v>31</v>
      </c>
      <c r="D21" s="22"/>
      <c r="E21" s="19"/>
      <c r="F21" s="19"/>
      <c r="G21" s="19"/>
      <c r="H21" s="19"/>
      <c r="I21" s="19"/>
      <c r="J21" s="19"/>
      <c r="K21" s="19">
        <v>57585.6</v>
      </c>
      <c r="L21" s="19">
        <v>177347.28</v>
      </c>
      <c r="M21" s="19">
        <v>302206.14</v>
      </c>
      <c r="N21" s="19">
        <v>248048.16</v>
      </c>
      <c r="O21" s="19">
        <v>350080.2</v>
      </c>
      <c r="P21" s="22">
        <v>131532</v>
      </c>
      <c r="Q21" s="19">
        <v>433737.6</v>
      </c>
      <c r="R21" s="19">
        <v>755786.95</v>
      </c>
      <c r="S21" s="19">
        <v>736645</v>
      </c>
      <c r="T21" s="19">
        <v>563658.9</v>
      </c>
      <c r="U21" s="19">
        <v>1224103.69</v>
      </c>
      <c r="V21" s="19">
        <v>1018446.1</v>
      </c>
      <c r="W21" s="19">
        <v>226330.52</v>
      </c>
      <c r="X21" s="19">
        <v>534910.31</v>
      </c>
      <c r="Y21" s="19">
        <v>646900.59</v>
      </c>
      <c r="Z21" s="19">
        <v>496171.2</v>
      </c>
      <c r="AA21" s="19">
        <v>1020865.85</v>
      </c>
      <c r="AB21" s="22">
        <v>552836.59</v>
      </c>
      <c r="AC21" s="19">
        <v>826943.48</v>
      </c>
      <c r="AD21" s="19">
        <v>512728.58</v>
      </c>
      <c r="AE21" s="19">
        <v>839074.83</v>
      </c>
      <c r="AF21" s="19">
        <v>770366.88</v>
      </c>
      <c r="AG21" s="19">
        <v>735551.97</v>
      </c>
      <c r="AH21" s="19">
        <v>1167436.68</v>
      </c>
      <c r="AI21" s="19">
        <v>630900.66</v>
      </c>
      <c r="AJ21" s="19">
        <v>660142.41</v>
      </c>
      <c r="AK21" s="19">
        <v>668398.99</v>
      </c>
      <c r="AL21" s="19">
        <v>527195.88</v>
      </c>
      <c r="AM21" s="19">
        <v>719211.23</v>
      </c>
      <c r="AN21" s="22">
        <v>476985.76</v>
      </c>
      <c r="AO21" s="19">
        <v>1422305.89</v>
      </c>
      <c r="AP21" s="19">
        <v>773711.35</v>
      </c>
      <c r="AQ21" s="19">
        <v>924069.07</v>
      </c>
      <c r="AR21" s="19">
        <v>806197.8</v>
      </c>
      <c r="AS21" s="19">
        <v>1148823.32</v>
      </c>
      <c r="AT21" s="19">
        <v>844961.26</v>
      </c>
      <c r="AU21" s="19">
        <v>843837.26</v>
      </c>
      <c r="AV21" s="19">
        <v>1039070.23</v>
      </c>
      <c r="AW21" s="19">
        <v>981078.5800000005</v>
      </c>
      <c r="AX21" s="19">
        <v>885713.73</v>
      </c>
      <c r="AY21" s="19">
        <v>1711356.73</v>
      </c>
      <c r="AZ21" s="22">
        <v>922711.9300000007</v>
      </c>
      <c r="BA21" s="19">
        <v>1119695.99</v>
      </c>
      <c r="BB21" s="19">
        <v>1156159.38</v>
      </c>
      <c r="BC21" s="19">
        <v>1240212.507131194</v>
      </c>
      <c r="BD21" s="20">
        <v>1057126.390690355</v>
      </c>
      <c r="BE21" s="21">
        <v>1543258.1351786817</v>
      </c>
      <c r="BF21" s="21">
        <v>1471854.9220863795</v>
      </c>
      <c r="BG21" s="19">
        <v>572907.5526810057</v>
      </c>
      <c r="BH21" s="19">
        <v>842606.2999000822</v>
      </c>
      <c r="BI21" s="15">
        <f t="shared" si="2"/>
        <v>6727965.807667698</v>
      </c>
      <c r="BJ21" s="16">
        <f t="shared" si="1"/>
        <v>0.9928061719147737</v>
      </c>
    </row>
    <row r="22" spans="3:62" ht="15">
      <c r="C22" s="9" t="s">
        <v>32</v>
      </c>
      <c r="D22" s="22">
        <v>397506.47</v>
      </c>
      <c r="E22" s="19">
        <v>511681</v>
      </c>
      <c r="F22" s="19">
        <v>456982.44</v>
      </c>
      <c r="G22" s="19">
        <v>560404.98</v>
      </c>
      <c r="H22" s="19">
        <v>610593.37</v>
      </c>
      <c r="I22" s="19">
        <v>587614.82</v>
      </c>
      <c r="J22" s="19">
        <v>723323.29</v>
      </c>
      <c r="K22" s="19">
        <v>710025.95</v>
      </c>
      <c r="L22" s="19">
        <v>742491</v>
      </c>
      <c r="M22" s="19">
        <v>704819.739999999</v>
      </c>
      <c r="N22" s="19">
        <v>704430.5499999989</v>
      </c>
      <c r="O22" s="19">
        <v>674222.019999999</v>
      </c>
      <c r="P22" s="22">
        <v>644381.26</v>
      </c>
      <c r="Q22" s="19">
        <v>646295.4</v>
      </c>
      <c r="R22" s="19">
        <v>777590.4</v>
      </c>
      <c r="S22" s="19">
        <v>963851.79</v>
      </c>
      <c r="T22" s="19">
        <v>840388.38</v>
      </c>
      <c r="U22" s="19">
        <v>1428207.56</v>
      </c>
      <c r="V22" s="19">
        <v>1313460.37</v>
      </c>
      <c r="W22" s="19">
        <v>1007300.19</v>
      </c>
      <c r="X22" s="19">
        <v>1335835.35</v>
      </c>
      <c r="Y22" s="19">
        <v>776768.5499999989</v>
      </c>
      <c r="Z22" s="19">
        <v>764020.06</v>
      </c>
      <c r="AA22" s="19">
        <v>929254.66</v>
      </c>
      <c r="AB22" s="22">
        <v>769096.0000000008</v>
      </c>
      <c r="AC22" s="19">
        <v>862564.7</v>
      </c>
      <c r="AD22" s="19">
        <v>868418.98</v>
      </c>
      <c r="AE22" s="19">
        <v>969203.76</v>
      </c>
      <c r="AF22" s="19">
        <v>1092570.51</v>
      </c>
      <c r="AG22" s="19">
        <v>947321.1099999979</v>
      </c>
      <c r="AH22" s="19">
        <v>1150048.81</v>
      </c>
      <c r="AI22" s="19">
        <v>971197.2699999992</v>
      </c>
      <c r="AJ22" s="19">
        <v>732165.5799999994</v>
      </c>
      <c r="AK22" s="19">
        <v>736104.2799999993</v>
      </c>
      <c r="AL22" s="19">
        <v>625578.21</v>
      </c>
      <c r="AM22" s="19">
        <v>620877.0499999995</v>
      </c>
      <c r="AN22" s="22">
        <v>275557.03</v>
      </c>
      <c r="AO22" s="19">
        <v>351175.73</v>
      </c>
      <c r="AP22" s="19">
        <v>366998.93</v>
      </c>
      <c r="AQ22" s="19">
        <v>482976.88</v>
      </c>
      <c r="AR22" s="19">
        <v>483692.8700000006</v>
      </c>
      <c r="AS22" s="19">
        <v>658219.75</v>
      </c>
      <c r="AT22" s="19">
        <v>535365.77</v>
      </c>
      <c r="AU22" s="19">
        <v>511266.53</v>
      </c>
      <c r="AV22" s="19">
        <v>387709.84</v>
      </c>
      <c r="AW22" s="19">
        <v>360087.02</v>
      </c>
      <c r="AX22" s="19">
        <v>298052.41</v>
      </c>
      <c r="AY22" s="19">
        <v>420555.95</v>
      </c>
      <c r="AZ22" s="22">
        <v>178471.97</v>
      </c>
      <c r="BA22" s="19">
        <v>269724.02</v>
      </c>
      <c r="BB22" s="19">
        <v>160959</v>
      </c>
      <c r="BC22" s="19">
        <v>298905.1413910927</v>
      </c>
      <c r="BD22" s="20">
        <v>275807.58123641985</v>
      </c>
      <c r="BE22" s="21">
        <v>351775.6875716782</v>
      </c>
      <c r="BF22" s="21">
        <v>353561.78788774746</v>
      </c>
      <c r="BG22" s="19">
        <v>311380.55153263325</v>
      </c>
      <c r="BH22" s="19">
        <v>305690.7516798787</v>
      </c>
      <c r="BI22" s="15">
        <f t="shared" si="2"/>
        <v>1897121.5012994502</v>
      </c>
      <c r="BJ22" s="16">
        <f t="shared" si="1"/>
        <v>1.1239867792898315</v>
      </c>
    </row>
    <row r="23" spans="3:62" ht="15">
      <c r="C23" s="9" t="s">
        <v>33</v>
      </c>
      <c r="D23" s="22">
        <v>465165.32</v>
      </c>
      <c r="E23" s="19">
        <v>708197.3</v>
      </c>
      <c r="F23" s="19">
        <v>516495.58</v>
      </c>
      <c r="G23" s="19">
        <v>523205.16</v>
      </c>
      <c r="H23" s="19">
        <v>492701.18</v>
      </c>
      <c r="I23" s="19">
        <v>382720.02</v>
      </c>
      <c r="J23" s="19">
        <v>454788.41</v>
      </c>
      <c r="K23" s="19">
        <v>363098.42</v>
      </c>
      <c r="L23" s="19">
        <v>488183.0499999994</v>
      </c>
      <c r="M23" s="19">
        <v>504068.26</v>
      </c>
      <c r="N23" s="19">
        <v>674310.34</v>
      </c>
      <c r="O23" s="19">
        <v>717844.64</v>
      </c>
      <c r="P23" s="22">
        <v>377255.02</v>
      </c>
      <c r="Q23" s="19">
        <v>479981.83</v>
      </c>
      <c r="R23" s="19">
        <v>794489.3199999988</v>
      </c>
      <c r="S23" s="19">
        <v>662406.9399999994</v>
      </c>
      <c r="T23" s="19">
        <v>557841.41</v>
      </c>
      <c r="U23" s="19">
        <v>497043.48</v>
      </c>
      <c r="V23" s="19">
        <v>235689.03</v>
      </c>
      <c r="W23" s="19">
        <v>256838.6</v>
      </c>
      <c r="X23" s="19">
        <v>275528.88</v>
      </c>
      <c r="Y23" s="19">
        <v>463058.72</v>
      </c>
      <c r="Z23" s="19">
        <v>579354.42</v>
      </c>
      <c r="AA23" s="19">
        <v>704415.18</v>
      </c>
      <c r="AB23" s="22">
        <v>489265.48</v>
      </c>
      <c r="AC23" s="19">
        <v>594521.55</v>
      </c>
      <c r="AD23" s="19">
        <v>634233.41</v>
      </c>
      <c r="AE23" s="19">
        <v>575996.99</v>
      </c>
      <c r="AF23" s="19">
        <v>372952.83</v>
      </c>
      <c r="AG23" s="19">
        <v>493832.11</v>
      </c>
      <c r="AH23" s="19">
        <v>436036.3</v>
      </c>
      <c r="AI23" s="19">
        <v>432635.46</v>
      </c>
      <c r="AJ23" s="19">
        <v>662186.05</v>
      </c>
      <c r="AK23" s="19">
        <v>556493.46</v>
      </c>
      <c r="AL23" s="19">
        <v>713461.56</v>
      </c>
      <c r="AM23" s="19">
        <v>803441.49</v>
      </c>
      <c r="AN23" s="22">
        <v>719152.86</v>
      </c>
      <c r="AO23" s="19">
        <v>864374.28</v>
      </c>
      <c r="AP23" s="19">
        <v>816420.9599999987</v>
      </c>
      <c r="AQ23" s="19">
        <v>848892.989999999</v>
      </c>
      <c r="AR23" s="19">
        <v>502110.46999999933</v>
      </c>
      <c r="AS23" s="19">
        <v>623108.1999999995</v>
      </c>
      <c r="AT23" s="19">
        <v>429728.39</v>
      </c>
      <c r="AU23" s="19">
        <v>653257.9099999995</v>
      </c>
      <c r="AV23" s="19">
        <v>613795.76</v>
      </c>
      <c r="AW23" s="19">
        <v>811232.35</v>
      </c>
      <c r="AX23" s="19">
        <v>604247.65</v>
      </c>
      <c r="AY23" s="19">
        <v>1330276.15</v>
      </c>
      <c r="AZ23" s="22">
        <v>653159.53</v>
      </c>
      <c r="BA23" s="19">
        <v>936373.83</v>
      </c>
      <c r="BB23" s="19">
        <v>1085235.33</v>
      </c>
      <c r="BC23" s="19">
        <v>935995.112266852</v>
      </c>
      <c r="BD23" s="20">
        <v>722055.3463350126</v>
      </c>
      <c r="BE23" s="21">
        <v>704247.3818278809</v>
      </c>
      <c r="BF23" s="21">
        <v>559465.4582808693</v>
      </c>
      <c r="BG23" s="19">
        <v>580287.915499642</v>
      </c>
      <c r="BH23" s="19">
        <v>697848.2348821827</v>
      </c>
      <c r="BI23" s="15">
        <f t="shared" si="2"/>
        <v>4199899.449092439</v>
      </c>
      <c r="BJ23" s="16">
        <f t="shared" si="1"/>
        <v>0.7748141689343203</v>
      </c>
    </row>
    <row r="24" spans="3:62" ht="15">
      <c r="C24" s="9" t="s">
        <v>34</v>
      </c>
      <c r="D24" s="22">
        <v>390422.3199999993</v>
      </c>
      <c r="E24" s="19">
        <v>502084.80999999936</v>
      </c>
      <c r="F24" s="19">
        <v>594651.14</v>
      </c>
      <c r="G24" s="19">
        <v>563711.45</v>
      </c>
      <c r="H24" s="19">
        <v>531640.3899999993</v>
      </c>
      <c r="I24" s="19">
        <v>549390.28</v>
      </c>
      <c r="J24" s="19">
        <v>612820.53</v>
      </c>
      <c r="K24" s="19">
        <v>596025.56</v>
      </c>
      <c r="L24" s="19">
        <v>610069.8599999987</v>
      </c>
      <c r="M24" s="19">
        <v>426911.55999999924</v>
      </c>
      <c r="N24" s="19">
        <v>536446.5599999985</v>
      </c>
      <c r="O24" s="19">
        <v>519244.480000001</v>
      </c>
      <c r="P24" s="22">
        <v>455313.7600000006</v>
      </c>
      <c r="Q24" s="19">
        <v>490755.50000000064</v>
      </c>
      <c r="R24" s="19">
        <v>750339.9500000012</v>
      </c>
      <c r="S24" s="19">
        <v>575765.8400000021</v>
      </c>
      <c r="T24" s="19">
        <v>815742.4400000006</v>
      </c>
      <c r="U24" s="19">
        <v>873698.42</v>
      </c>
      <c r="V24" s="19">
        <v>714863.4799999992</v>
      </c>
      <c r="W24" s="19">
        <v>596531.04</v>
      </c>
      <c r="X24" s="19">
        <v>523114.5899999987</v>
      </c>
      <c r="Y24" s="19">
        <v>516250.9799999993</v>
      </c>
      <c r="Z24" s="19">
        <v>729954.2599999994</v>
      </c>
      <c r="AA24" s="19">
        <v>632722.0999999988</v>
      </c>
      <c r="AB24" s="22">
        <v>572748.15</v>
      </c>
      <c r="AC24" s="19">
        <v>565944.1199999994</v>
      </c>
      <c r="AD24" s="19">
        <v>660264.45</v>
      </c>
      <c r="AE24" s="19">
        <v>743541.1300000008</v>
      </c>
      <c r="AF24" s="19">
        <v>749775.0099999994</v>
      </c>
      <c r="AG24" s="19">
        <v>727244.4699999993</v>
      </c>
      <c r="AH24" s="19">
        <v>880415.3999999992</v>
      </c>
      <c r="AI24" s="19">
        <v>761968.3</v>
      </c>
      <c r="AJ24" s="19">
        <v>665361.87</v>
      </c>
      <c r="AK24" s="19">
        <v>687576.5099999994</v>
      </c>
      <c r="AL24" s="19">
        <v>512400.8</v>
      </c>
      <c r="AM24" s="19">
        <v>606167.0899999992</v>
      </c>
      <c r="AN24" s="22">
        <v>342317.82</v>
      </c>
      <c r="AO24" s="19">
        <v>384400.91</v>
      </c>
      <c r="AP24" s="19">
        <v>598309.87</v>
      </c>
      <c r="AQ24" s="19">
        <v>420835.91</v>
      </c>
      <c r="AR24" s="19">
        <v>491612.75</v>
      </c>
      <c r="AS24" s="19">
        <v>573247.17</v>
      </c>
      <c r="AT24" s="19">
        <v>463667.17</v>
      </c>
      <c r="AU24" s="19">
        <v>526279.67</v>
      </c>
      <c r="AV24" s="19">
        <v>625127.86</v>
      </c>
      <c r="AW24" s="19">
        <v>412137.07</v>
      </c>
      <c r="AX24" s="19">
        <v>500756.43</v>
      </c>
      <c r="AY24" s="19">
        <v>591193.12</v>
      </c>
      <c r="AZ24" s="22">
        <v>448782.05</v>
      </c>
      <c r="BA24" s="19">
        <v>589709.67</v>
      </c>
      <c r="BB24" s="19">
        <v>705932.32</v>
      </c>
      <c r="BC24" s="19">
        <v>636690.2716565095</v>
      </c>
      <c r="BD24" s="20">
        <v>701207.6507516914</v>
      </c>
      <c r="BE24" s="21">
        <v>745523.4798171234</v>
      </c>
      <c r="BF24" s="21">
        <v>728068.5367620657</v>
      </c>
      <c r="BG24" s="19">
        <v>678232.7955495976</v>
      </c>
      <c r="BH24" s="19">
        <v>662358.6782943328</v>
      </c>
      <c r="BI24" s="15">
        <f t="shared" si="2"/>
        <v>4152081.4128313204</v>
      </c>
      <c r="BJ24" s="16">
        <f t="shared" si="1"/>
        <v>1.2781492343421523</v>
      </c>
    </row>
    <row r="25" spans="3:62" ht="15">
      <c r="C25" s="9" t="s">
        <v>35</v>
      </c>
      <c r="D25" s="22">
        <v>385508.23</v>
      </c>
      <c r="E25" s="19">
        <v>485475.95</v>
      </c>
      <c r="F25" s="19">
        <v>458225.2</v>
      </c>
      <c r="G25" s="19">
        <v>579626.28</v>
      </c>
      <c r="H25" s="19">
        <v>584997.39</v>
      </c>
      <c r="I25" s="19">
        <v>683651.94</v>
      </c>
      <c r="J25" s="19">
        <v>733018.55</v>
      </c>
      <c r="K25" s="19">
        <v>643202.8500000006</v>
      </c>
      <c r="L25" s="19">
        <v>646181.6</v>
      </c>
      <c r="M25" s="19">
        <v>538952.099999999</v>
      </c>
      <c r="N25" s="19">
        <v>541194.1999999993</v>
      </c>
      <c r="O25" s="19">
        <v>418273.3</v>
      </c>
      <c r="P25" s="22">
        <v>529983.15</v>
      </c>
      <c r="Q25" s="19">
        <v>377054.65</v>
      </c>
      <c r="R25" s="19">
        <v>592862.55</v>
      </c>
      <c r="S25" s="19">
        <v>529373.36</v>
      </c>
      <c r="T25" s="19">
        <v>543008.25</v>
      </c>
      <c r="U25" s="19">
        <v>785376.55</v>
      </c>
      <c r="V25" s="19">
        <v>651629.87</v>
      </c>
      <c r="W25" s="19">
        <v>815184.62</v>
      </c>
      <c r="X25" s="19">
        <v>644069.04</v>
      </c>
      <c r="Y25" s="19">
        <v>592620.89</v>
      </c>
      <c r="Z25" s="19">
        <v>498564.5000000005</v>
      </c>
      <c r="AA25" s="19">
        <v>635339.7</v>
      </c>
      <c r="AB25" s="22">
        <v>503034.6000000009</v>
      </c>
      <c r="AC25" s="19">
        <v>572670.6000000009</v>
      </c>
      <c r="AD25" s="19">
        <v>486929.37000000075</v>
      </c>
      <c r="AE25" s="19">
        <v>713240.7</v>
      </c>
      <c r="AF25" s="19">
        <v>628682.999999999</v>
      </c>
      <c r="AG25" s="19">
        <v>561836</v>
      </c>
      <c r="AH25" s="19">
        <v>660930.0499999991</v>
      </c>
      <c r="AI25" s="19">
        <v>790631.6499999987</v>
      </c>
      <c r="AJ25" s="19">
        <v>630485.62</v>
      </c>
      <c r="AK25" s="19">
        <v>657712.43</v>
      </c>
      <c r="AL25" s="19">
        <v>449514.6</v>
      </c>
      <c r="AM25" s="19">
        <v>632340.11</v>
      </c>
      <c r="AN25" s="22">
        <v>265252.03</v>
      </c>
      <c r="AO25" s="19">
        <v>289655.93</v>
      </c>
      <c r="AP25" s="19">
        <v>338408.81</v>
      </c>
      <c r="AQ25" s="19">
        <v>291403.29</v>
      </c>
      <c r="AR25" s="19">
        <v>349791.9</v>
      </c>
      <c r="AS25" s="19">
        <v>400452.76</v>
      </c>
      <c r="AT25" s="19">
        <v>383156.53</v>
      </c>
      <c r="AU25" s="19">
        <v>356476.88</v>
      </c>
      <c r="AV25" s="19">
        <v>326605.5600000005</v>
      </c>
      <c r="AW25" s="19">
        <v>358594.74</v>
      </c>
      <c r="AX25" s="19">
        <v>234755</v>
      </c>
      <c r="AY25" s="19">
        <v>341119</v>
      </c>
      <c r="AZ25" s="22">
        <v>241415.2</v>
      </c>
      <c r="BA25" s="19">
        <v>313269.6</v>
      </c>
      <c r="BB25" s="19">
        <v>411993</v>
      </c>
      <c r="BC25" s="19">
        <v>417171.0076482489</v>
      </c>
      <c r="BD25" s="20">
        <v>434213.0947388089</v>
      </c>
      <c r="BE25" s="21">
        <v>494362.82312385185</v>
      </c>
      <c r="BF25" s="21">
        <v>503075.26167604397</v>
      </c>
      <c r="BG25" s="19">
        <v>545368.3912433902</v>
      </c>
      <c r="BH25" s="19">
        <v>474098.3933263531</v>
      </c>
      <c r="BI25" s="15">
        <f t="shared" si="2"/>
        <v>2868288.971756697</v>
      </c>
      <c r="BJ25" s="16">
        <f t="shared" si="1"/>
        <v>1.508715352240389</v>
      </c>
    </row>
    <row r="26" spans="3:62" ht="15">
      <c r="C26" s="9" t="s">
        <v>36</v>
      </c>
      <c r="D26" s="22">
        <v>358394.72</v>
      </c>
      <c r="E26" s="19">
        <v>475673.85</v>
      </c>
      <c r="F26" s="19">
        <v>545416.6400000006</v>
      </c>
      <c r="G26" s="19">
        <v>597034.1800000005</v>
      </c>
      <c r="H26" s="19">
        <v>463743.93</v>
      </c>
      <c r="I26" s="19">
        <v>483763.56</v>
      </c>
      <c r="J26" s="19">
        <v>592482.740000001</v>
      </c>
      <c r="K26" s="19">
        <v>523412.7900000012</v>
      </c>
      <c r="L26" s="19">
        <v>495867</v>
      </c>
      <c r="M26" s="19">
        <v>452880.52</v>
      </c>
      <c r="N26" s="19">
        <v>468903.22</v>
      </c>
      <c r="O26" s="19">
        <v>399947.6999999991</v>
      </c>
      <c r="P26" s="22">
        <v>381641.8999999992</v>
      </c>
      <c r="Q26" s="19">
        <v>391695.56</v>
      </c>
      <c r="R26" s="19">
        <v>519902.49999999884</v>
      </c>
      <c r="S26" s="19">
        <v>496121.5999999991</v>
      </c>
      <c r="T26" s="19">
        <v>512581.5599999991</v>
      </c>
      <c r="U26" s="19">
        <v>537547.8999999987</v>
      </c>
      <c r="V26" s="19">
        <v>532686.6999999984</v>
      </c>
      <c r="W26" s="19">
        <v>596511.0999999989</v>
      </c>
      <c r="X26" s="19">
        <v>538892.4799999981</v>
      </c>
      <c r="Y26" s="19">
        <v>536082.5999999985</v>
      </c>
      <c r="Z26" s="19">
        <v>429994.7099999988</v>
      </c>
      <c r="AA26" s="19">
        <v>579081.0099999988</v>
      </c>
      <c r="AB26" s="22">
        <v>473807.4</v>
      </c>
      <c r="AC26" s="19">
        <v>512145.8</v>
      </c>
      <c r="AD26" s="19">
        <v>567370.5999999992</v>
      </c>
      <c r="AE26" s="19">
        <v>682206.8</v>
      </c>
      <c r="AF26" s="19">
        <v>633735.49</v>
      </c>
      <c r="AG26" s="19">
        <v>503657</v>
      </c>
      <c r="AH26" s="19">
        <v>610590.31</v>
      </c>
      <c r="AI26" s="19">
        <v>639065.1</v>
      </c>
      <c r="AJ26" s="19">
        <v>555151.74</v>
      </c>
      <c r="AK26" s="19">
        <v>566328.66</v>
      </c>
      <c r="AL26" s="19">
        <v>497822.49</v>
      </c>
      <c r="AM26" s="19">
        <v>607043.93</v>
      </c>
      <c r="AN26" s="22">
        <v>239085.62</v>
      </c>
      <c r="AO26" s="19">
        <v>287014.42</v>
      </c>
      <c r="AP26" s="19">
        <v>384649.92999999947</v>
      </c>
      <c r="AQ26" s="19">
        <v>346787.36</v>
      </c>
      <c r="AR26" s="19">
        <v>346219.76</v>
      </c>
      <c r="AS26" s="19">
        <v>455828.64000000077</v>
      </c>
      <c r="AT26" s="19">
        <v>345127.57000000065</v>
      </c>
      <c r="AU26" s="19">
        <v>357477.64</v>
      </c>
      <c r="AV26" s="19">
        <v>310877.16</v>
      </c>
      <c r="AW26" s="19">
        <v>391184.22000000055</v>
      </c>
      <c r="AX26" s="19">
        <v>316360.09</v>
      </c>
      <c r="AY26" s="19">
        <v>339607.82</v>
      </c>
      <c r="AZ26" s="22">
        <v>210187.64</v>
      </c>
      <c r="BA26" s="19">
        <v>270827.6</v>
      </c>
      <c r="BB26" s="19">
        <v>300482.5</v>
      </c>
      <c r="BC26" s="19">
        <v>346122.34441104025</v>
      </c>
      <c r="BD26" s="20">
        <v>317784.5052285587</v>
      </c>
      <c r="BE26" s="21">
        <v>328535.93987943686</v>
      </c>
      <c r="BF26" s="21">
        <v>341892.0626182557</v>
      </c>
      <c r="BG26" s="19">
        <v>352760.3496690364</v>
      </c>
      <c r="BH26" s="19">
        <v>317960.9298601919</v>
      </c>
      <c r="BI26" s="15">
        <f t="shared" si="2"/>
        <v>2005056.13166652</v>
      </c>
      <c r="BJ26" s="16">
        <f t="shared" si="1"/>
        <v>1.0964680360962262</v>
      </c>
    </row>
    <row r="27" spans="3:62" ht="15">
      <c r="C27" s="9" t="s">
        <v>37</v>
      </c>
      <c r="D27" s="22">
        <v>290899.6</v>
      </c>
      <c r="E27" s="19">
        <v>388048.69</v>
      </c>
      <c r="F27" s="19">
        <v>472831.49999999936</v>
      </c>
      <c r="G27" s="19">
        <v>490570.35</v>
      </c>
      <c r="H27" s="19">
        <v>423543.4499999993</v>
      </c>
      <c r="I27" s="19">
        <v>427186.4</v>
      </c>
      <c r="J27" s="19">
        <v>422990.7</v>
      </c>
      <c r="K27" s="19">
        <v>432321.6</v>
      </c>
      <c r="L27" s="19">
        <v>410100.8999999993</v>
      </c>
      <c r="M27" s="19">
        <v>304007.14</v>
      </c>
      <c r="N27" s="19">
        <v>357453.08</v>
      </c>
      <c r="O27" s="19">
        <v>308020.0600000005</v>
      </c>
      <c r="P27" s="22">
        <v>306522.4</v>
      </c>
      <c r="Q27" s="19">
        <v>367052.4</v>
      </c>
      <c r="R27" s="19">
        <v>448095.1200000006</v>
      </c>
      <c r="S27" s="19">
        <v>385752.08000000095</v>
      </c>
      <c r="T27" s="19">
        <v>461639.28</v>
      </c>
      <c r="U27" s="19">
        <v>446425.71999999945</v>
      </c>
      <c r="V27" s="19">
        <v>393760.98</v>
      </c>
      <c r="W27" s="19">
        <v>383226.63</v>
      </c>
      <c r="X27" s="19">
        <v>400093.73999999923</v>
      </c>
      <c r="Y27" s="19">
        <v>347767.32</v>
      </c>
      <c r="Z27" s="19">
        <v>325302.99</v>
      </c>
      <c r="AA27" s="19">
        <v>500480.569999999</v>
      </c>
      <c r="AB27" s="22">
        <v>430798.57999999926</v>
      </c>
      <c r="AC27" s="19">
        <v>451022.3999999986</v>
      </c>
      <c r="AD27" s="19">
        <v>437711.5199999994</v>
      </c>
      <c r="AE27" s="19">
        <v>563567.88</v>
      </c>
      <c r="AF27" s="19">
        <v>540497.82</v>
      </c>
      <c r="AG27" s="19">
        <v>473424.22</v>
      </c>
      <c r="AH27" s="19">
        <v>559416.44</v>
      </c>
      <c r="AI27" s="19">
        <v>437142.76</v>
      </c>
      <c r="AJ27" s="19">
        <v>461786.17</v>
      </c>
      <c r="AK27" s="19">
        <v>452375.19</v>
      </c>
      <c r="AL27" s="19">
        <v>318473.42</v>
      </c>
      <c r="AM27" s="19">
        <v>337561.23</v>
      </c>
      <c r="AN27" s="22">
        <v>244951.28</v>
      </c>
      <c r="AO27" s="19">
        <v>223321.6</v>
      </c>
      <c r="AP27" s="19">
        <v>383315.88</v>
      </c>
      <c r="AQ27" s="19">
        <v>238163.06</v>
      </c>
      <c r="AR27" s="19">
        <v>183661.43</v>
      </c>
      <c r="AS27" s="19">
        <v>274660.12</v>
      </c>
      <c r="AT27" s="19">
        <v>236160.48</v>
      </c>
      <c r="AU27" s="19">
        <v>286761.6</v>
      </c>
      <c r="AV27" s="19">
        <v>398330.88</v>
      </c>
      <c r="AW27" s="19">
        <v>290374.08</v>
      </c>
      <c r="AX27" s="19">
        <v>260816.48</v>
      </c>
      <c r="AY27" s="19">
        <v>284409.12</v>
      </c>
      <c r="AZ27" s="22">
        <v>317137.92</v>
      </c>
      <c r="BA27" s="19">
        <v>338704.48</v>
      </c>
      <c r="BB27" s="19">
        <v>535170.48</v>
      </c>
      <c r="BC27" s="19">
        <v>437889.0421450155</v>
      </c>
      <c r="BD27" s="20">
        <v>439200.5329424408</v>
      </c>
      <c r="BE27" s="21">
        <v>437415.74721321627</v>
      </c>
      <c r="BF27" s="21">
        <v>441886.2916346699</v>
      </c>
      <c r="BG27" s="19">
        <v>421961.6957308659</v>
      </c>
      <c r="BH27" s="19">
        <v>465199.75198230264</v>
      </c>
      <c r="BI27" s="15">
        <f t="shared" si="2"/>
        <v>2643553.0616485113</v>
      </c>
      <c r="BJ27" s="16">
        <f t="shared" si="1"/>
        <v>1.3044195589355823</v>
      </c>
    </row>
    <row r="28" spans="3:62" ht="15">
      <c r="C28" s="9" t="s">
        <v>38</v>
      </c>
      <c r="D28" s="22">
        <v>172101.42</v>
      </c>
      <c r="E28" s="19">
        <v>195724.39</v>
      </c>
      <c r="F28" s="19">
        <v>203317.55</v>
      </c>
      <c r="G28" s="19">
        <v>190354.31</v>
      </c>
      <c r="H28" s="19">
        <v>217914.7</v>
      </c>
      <c r="I28" s="19">
        <v>245821.43</v>
      </c>
      <c r="J28" s="19">
        <v>286429.38</v>
      </c>
      <c r="K28" s="19">
        <v>274544.8700000005</v>
      </c>
      <c r="L28" s="19">
        <v>269266.15</v>
      </c>
      <c r="M28" s="19">
        <v>226167.72</v>
      </c>
      <c r="N28" s="19">
        <v>237519.62</v>
      </c>
      <c r="O28" s="19">
        <v>215398.86</v>
      </c>
      <c r="P28" s="22">
        <v>188431.23</v>
      </c>
      <c r="Q28" s="19">
        <v>218893.64</v>
      </c>
      <c r="R28" s="19">
        <v>261041.22</v>
      </c>
      <c r="S28" s="19">
        <v>248665.92</v>
      </c>
      <c r="T28" s="19">
        <v>270251.6</v>
      </c>
      <c r="U28" s="19">
        <v>300027.2099999994</v>
      </c>
      <c r="V28" s="19">
        <v>354219.48999999935</v>
      </c>
      <c r="W28" s="19">
        <v>398910.9499999989</v>
      </c>
      <c r="X28" s="19">
        <v>350213.8199999992</v>
      </c>
      <c r="Y28" s="19">
        <v>355228.0799999993</v>
      </c>
      <c r="Z28" s="19">
        <v>314444.1399999995</v>
      </c>
      <c r="AA28" s="19">
        <v>310630.84</v>
      </c>
      <c r="AB28" s="22">
        <v>298763.66</v>
      </c>
      <c r="AC28" s="19">
        <v>368780</v>
      </c>
      <c r="AD28" s="19">
        <v>306217.92</v>
      </c>
      <c r="AE28" s="19">
        <v>451379.6800000007</v>
      </c>
      <c r="AF28" s="19">
        <v>310547.899999999</v>
      </c>
      <c r="AG28" s="19">
        <v>352086.1399999991</v>
      </c>
      <c r="AH28" s="19">
        <v>473826.21999999875</v>
      </c>
      <c r="AI28" s="19">
        <v>316987.96</v>
      </c>
      <c r="AJ28" s="19">
        <v>476541.39</v>
      </c>
      <c r="AK28" s="19">
        <v>329421.0799999995</v>
      </c>
      <c r="AL28" s="19">
        <v>311659.46</v>
      </c>
      <c r="AM28" s="19">
        <v>471499.31</v>
      </c>
      <c r="AN28" s="22">
        <v>222631.62</v>
      </c>
      <c r="AO28" s="19">
        <v>332208.2</v>
      </c>
      <c r="AP28" s="19">
        <v>360073.89</v>
      </c>
      <c r="AQ28" s="19">
        <v>375565.76</v>
      </c>
      <c r="AR28" s="19">
        <v>405946.7</v>
      </c>
      <c r="AS28" s="19">
        <v>683540.62</v>
      </c>
      <c r="AT28" s="19">
        <v>635423.15</v>
      </c>
      <c r="AU28" s="19">
        <v>683288.2999999988</v>
      </c>
      <c r="AV28" s="19">
        <v>575060.3499999995</v>
      </c>
      <c r="AW28" s="19">
        <v>528935.08</v>
      </c>
      <c r="AX28" s="19">
        <v>449906.25</v>
      </c>
      <c r="AY28" s="19">
        <v>504929.18</v>
      </c>
      <c r="AZ28" s="22">
        <v>244212.18</v>
      </c>
      <c r="BA28" s="19">
        <v>471024.87</v>
      </c>
      <c r="BB28" s="19">
        <v>484458.81</v>
      </c>
      <c r="BC28" s="19">
        <v>506885.21688674536</v>
      </c>
      <c r="BD28" s="20">
        <v>484897.9524395513</v>
      </c>
      <c r="BE28" s="21">
        <v>597314.9893466237</v>
      </c>
      <c r="BF28" s="21">
        <v>661105.4558678837</v>
      </c>
      <c r="BG28" s="19">
        <v>620423.2278671534</v>
      </c>
      <c r="BH28" s="19">
        <v>608584.2292970285</v>
      </c>
      <c r="BI28" s="15">
        <f t="shared" si="2"/>
        <v>3479211.071704986</v>
      </c>
      <c r="BJ28" s="16">
        <f t="shared" si="1"/>
        <v>1.2965361185819466</v>
      </c>
    </row>
    <row r="29" spans="3:62" ht="15">
      <c r="C29" s="9" t="s">
        <v>39</v>
      </c>
      <c r="D29" s="22">
        <v>167855.82</v>
      </c>
      <c r="E29" s="19">
        <v>220249.51</v>
      </c>
      <c r="F29" s="19">
        <v>215579.85</v>
      </c>
      <c r="G29" s="19">
        <v>221829.01</v>
      </c>
      <c r="H29" s="19">
        <v>240190.76</v>
      </c>
      <c r="I29" s="19">
        <v>291271.71</v>
      </c>
      <c r="J29" s="19">
        <v>327971.95</v>
      </c>
      <c r="K29" s="19">
        <v>328239.02</v>
      </c>
      <c r="L29" s="19">
        <v>359400.72</v>
      </c>
      <c r="M29" s="19">
        <v>314863.44</v>
      </c>
      <c r="N29" s="19">
        <v>359172.66</v>
      </c>
      <c r="O29" s="19">
        <v>267024</v>
      </c>
      <c r="P29" s="22">
        <v>215623.64</v>
      </c>
      <c r="Q29" s="19">
        <v>277392.42</v>
      </c>
      <c r="R29" s="19">
        <v>320865.6100000006</v>
      </c>
      <c r="S29" s="19">
        <v>338125.24</v>
      </c>
      <c r="T29" s="19">
        <v>470921.3799999982</v>
      </c>
      <c r="U29" s="19">
        <v>503788.5199999979</v>
      </c>
      <c r="V29" s="19">
        <v>719977.2199999979</v>
      </c>
      <c r="W29" s="19">
        <v>449318.5499999987</v>
      </c>
      <c r="X29" s="19">
        <v>297250.94</v>
      </c>
      <c r="Y29" s="19">
        <v>318958.7099999993</v>
      </c>
      <c r="Z29" s="19">
        <v>325352.12</v>
      </c>
      <c r="AA29" s="19">
        <v>370848.49</v>
      </c>
      <c r="AB29" s="22">
        <v>357418.52</v>
      </c>
      <c r="AC29" s="19">
        <v>346072.1300000007</v>
      </c>
      <c r="AD29" s="19">
        <v>283738.2</v>
      </c>
      <c r="AE29" s="19">
        <v>478006.15</v>
      </c>
      <c r="AF29" s="19">
        <v>365625.98999999824</v>
      </c>
      <c r="AG29" s="19">
        <v>409688.6999999986</v>
      </c>
      <c r="AH29" s="19">
        <v>645206.3999999976</v>
      </c>
      <c r="AI29" s="19">
        <v>570315.5199999985</v>
      </c>
      <c r="AJ29" s="19">
        <v>444929.79</v>
      </c>
      <c r="AK29" s="19">
        <v>538300.23</v>
      </c>
      <c r="AL29" s="19">
        <v>308902.68</v>
      </c>
      <c r="AM29" s="19">
        <v>434806.47</v>
      </c>
      <c r="AN29" s="22">
        <v>162809.66</v>
      </c>
      <c r="AO29" s="19">
        <v>261343</v>
      </c>
      <c r="AP29" s="19">
        <v>266850.84</v>
      </c>
      <c r="AQ29" s="19">
        <v>284527.43</v>
      </c>
      <c r="AR29" s="19">
        <v>412715.48</v>
      </c>
      <c r="AS29" s="19">
        <v>603589.66</v>
      </c>
      <c r="AT29" s="19">
        <v>466609.05</v>
      </c>
      <c r="AU29" s="19">
        <v>410337.61</v>
      </c>
      <c r="AV29" s="19">
        <v>368654.92</v>
      </c>
      <c r="AW29" s="19">
        <v>316732.49</v>
      </c>
      <c r="AX29" s="19">
        <v>286388.87</v>
      </c>
      <c r="AY29" s="19">
        <v>316940.31</v>
      </c>
      <c r="AZ29" s="22">
        <v>162979.76</v>
      </c>
      <c r="BA29" s="19">
        <v>220871.04</v>
      </c>
      <c r="BB29" s="19">
        <v>248734.64</v>
      </c>
      <c r="BC29" s="19">
        <v>294403.49085461226</v>
      </c>
      <c r="BD29" s="20">
        <v>338696.86729460605</v>
      </c>
      <c r="BE29" s="21">
        <v>403333.68799879454</v>
      </c>
      <c r="BF29" s="21">
        <v>485598.4250641133</v>
      </c>
      <c r="BG29" s="19">
        <v>392588.5343201903</v>
      </c>
      <c r="BH29" s="19">
        <v>328284.7925535924</v>
      </c>
      <c r="BI29" s="15">
        <f t="shared" si="2"/>
        <v>2242905.798085909</v>
      </c>
      <c r="BJ29" s="16">
        <f t="shared" si="1"/>
        <v>1.4445689452807529</v>
      </c>
    </row>
    <row r="30" spans="3:62" ht="15">
      <c r="C30" s="9" t="s">
        <v>40</v>
      </c>
      <c r="D30" s="22">
        <v>270574.92</v>
      </c>
      <c r="E30" s="19">
        <v>354101.52</v>
      </c>
      <c r="F30" s="19">
        <v>349516.67</v>
      </c>
      <c r="G30" s="19">
        <v>335690.06</v>
      </c>
      <c r="H30" s="19">
        <v>373437.72</v>
      </c>
      <c r="I30" s="19">
        <v>400280.93</v>
      </c>
      <c r="J30" s="19">
        <v>381443.79</v>
      </c>
      <c r="K30" s="19">
        <v>329874.39</v>
      </c>
      <c r="L30" s="19">
        <v>329886.44</v>
      </c>
      <c r="M30" s="19">
        <v>313762.14</v>
      </c>
      <c r="N30" s="19">
        <v>303302.01</v>
      </c>
      <c r="O30" s="19">
        <v>270249.67</v>
      </c>
      <c r="P30" s="22">
        <v>148335.25</v>
      </c>
      <c r="Q30" s="19">
        <v>288388.44</v>
      </c>
      <c r="R30" s="19">
        <v>348619.68</v>
      </c>
      <c r="S30" s="19">
        <v>321491.06</v>
      </c>
      <c r="T30" s="19">
        <v>396132.66</v>
      </c>
      <c r="U30" s="19">
        <v>318686.4</v>
      </c>
      <c r="V30" s="19">
        <v>354624.48</v>
      </c>
      <c r="W30" s="19">
        <v>511693.48</v>
      </c>
      <c r="X30" s="19">
        <v>290332.62</v>
      </c>
      <c r="Y30" s="19">
        <v>354374.55</v>
      </c>
      <c r="Z30" s="19">
        <v>255904.2</v>
      </c>
      <c r="AA30" s="19">
        <v>290405.86</v>
      </c>
      <c r="AB30" s="22">
        <v>274040.05</v>
      </c>
      <c r="AC30" s="19">
        <v>360341.2799999994</v>
      </c>
      <c r="AD30" s="19">
        <v>356756.76</v>
      </c>
      <c r="AE30" s="19">
        <v>321425.84</v>
      </c>
      <c r="AF30" s="19">
        <v>323340.84</v>
      </c>
      <c r="AG30" s="19">
        <v>352260.72</v>
      </c>
      <c r="AH30" s="19">
        <v>351733.14</v>
      </c>
      <c r="AI30" s="19">
        <v>314471.98</v>
      </c>
      <c r="AJ30" s="19">
        <v>414333.18</v>
      </c>
      <c r="AK30" s="19">
        <v>271031.26</v>
      </c>
      <c r="AL30" s="19">
        <v>295204.86</v>
      </c>
      <c r="AM30" s="19">
        <v>281435.97</v>
      </c>
      <c r="AN30" s="22">
        <v>265321.6</v>
      </c>
      <c r="AO30" s="19">
        <v>262533.45</v>
      </c>
      <c r="AP30" s="19">
        <v>451476.63</v>
      </c>
      <c r="AQ30" s="19">
        <v>340031.38</v>
      </c>
      <c r="AR30" s="19">
        <v>342416.88</v>
      </c>
      <c r="AS30" s="19">
        <v>365956.37</v>
      </c>
      <c r="AT30" s="19">
        <v>375413.41</v>
      </c>
      <c r="AU30" s="19">
        <v>358194.76</v>
      </c>
      <c r="AV30" s="19">
        <v>372669.69</v>
      </c>
      <c r="AW30" s="19">
        <v>359475.02</v>
      </c>
      <c r="AX30" s="19">
        <v>277538.2</v>
      </c>
      <c r="AY30" s="19">
        <v>389689.96</v>
      </c>
      <c r="AZ30" s="22">
        <v>341427.66</v>
      </c>
      <c r="BA30" s="19">
        <v>404609.82</v>
      </c>
      <c r="BB30" s="19">
        <v>516861.61</v>
      </c>
      <c r="BC30" s="19">
        <v>417738.7791452181</v>
      </c>
      <c r="BD30" s="20">
        <v>461259.6855584657</v>
      </c>
      <c r="BE30" s="21">
        <v>456862.23196290765</v>
      </c>
      <c r="BF30" s="21">
        <v>465288.6976708172</v>
      </c>
      <c r="BG30" s="19">
        <v>479764.5010091883</v>
      </c>
      <c r="BH30" s="19">
        <v>443301.28573693463</v>
      </c>
      <c r="BI30" s="15">
        <f t="shared" si="2"/>
        <v>2724215.1810835316</v>
      </c>
      <c r="BJ30" s="16">
        <f t="shared" si="1"/>
        <v>1.189820265632219</v>
      </c>
    </row>
    <row r="31" spans="3:62" ht="15">
      <c r="C31" s="9" t="s">
        <v>41</v>
      </c>
      <c r="D31" s="22">
        <v>128459.4</v>
      </c>
      <c r="E31" s="19">
        <v>141261.66</v>
      </c>
      <c r="F31" s="19">
        <v>183220.98</v>
      </c>
      <c r="G31" s="19">
        <v>267332.13</v>
      </c>
      <c r="H31" s="19">
        <v>157417.84</v>
      </c>
      <c r="I31" s="19">
        <v>132602.4</v>
      </c>
      <c r="J31" s="19">
        <v>103722.66</v>
      </c>
      <c r="K31" s="19">
        <v>150003.18</v>
      </c>
      <c r="L31" s="19">
        <v>165830.7</v>
      </c>
      <c r="M31" s="19">
        <v>153283.48</v>
      </c>
      <c r="N31" s="19">
        <v>156094.64</v>
      </c>
      <c r="O31" s="19">
        <v>191848.56</v>
      </c>
      <c r="P31" s="22">
        <v>129584.88</v>
      </c>
      <c r="Q31" s="19">
        <v>185377.68</v>
      </c>
      <c r="R31" s="19">
        <v>322604.46</v>
      </c>
      <c r="S31" s="19">
        <v>280647.12</v>
      </c>
      <c r="T31" s="19">
        <v>279907.95</v>
      </c>
      <c r="U31" s="19">
        <v>226872.48</v>
      </c>
      <c r="V31" s="19">
        <v>248948.4</v>
      </c>
      <c r="W31" s="19">
        <v>330886.86</v>
      </c>
      <c r="X31" s="19">
        <v>283123.2</v>
      </c>
      <c r="Y31" s="19">
        <v>298215.77</v>
      </c>
      <c r="Z31" s="19">
        <v>246201.0000000006</v>
      </c>
      <c r="AA31" s="19">
        <v>253109.04</v>
      </c>
      <c r="AB31" s="22">
        <v>289608.54</v>
      </c>
      <c r="AC31" s="19">
        <v>304635.24</v>
      </c>
      <c r="AD31" s="19">
        <v>354543.18</v>
      </c>
      <c r="AE31" s="19">
        <v>472820.71999999945</v>
      </c>
      <c r="AF31" s="19">
        <v>341032.1</v>
      </c>
      <c r="AG31" s="19">
        <v>210318.48</v>
      </c>
      <c r="AH31" s="19">
        <v>212595.44</v>
      </c>
      <c r="AI31" s="19">
        <v>389619.61</v>
      </c>
      <c r="AJ31" s="19">
        <v>312985.28</v>
      </c>
      <c r="AK31" s="19">
        <v>280683.42</v>
      </c>
      <c r="AL31" s="19">
        <v>255481.86</v>
      </c>
      <c r="AM31" s="19">
        <v>315283.22</v>
      </c>
      <c r="AN31" s="22">
        <v>371431.44</v>
      </c>
      <c r="AO31" s="19">
        <v>715429.9199999985</v>
      </c>
      <c r="AP31" s="19">
        <v>624984.8999999986</v>
      </c>
      <c r="AQ31" s="19">
        <v>701851.8599999974</v>
      </c>
      <c r="AR31" s="19">
        <v>339878.4</v>
      </c>
      <c r="AS31" s="19">
        <v>475151.39999999944</v>
      </c>
      <c r="AT31" s="19">
        <v>375532.08</v>
      </c>
      <c r="AU31" s="19">
        <v>443792.3999999985</v>
      </c>
      <c r="AV31" s="19">
        <v>565978.3299999983</v>
      </c>
      <c r="AW31" s="19">
        <v>565269.3899999983</v>
      </c>
      <c r="AX31" s="19">
        <v>465894.82</v>
      </c>
      <c r="AY31" s="19">
        <v>393547.21</v>
      </c>
      <c r="AZ31" s="22">
        <v>375188.18</v>
      </c>
      <c r="BA31" s="19">
        <v>630894.43</v>
      </c>
      <c r="BB31" s="19">
        <v>453234.87</v>
      </c>
      <c r="BC31" s="19">
        <v>685712.658418055</v>
      </c>
      <c r="BD31" s="20">
        <v>407014.13781580713</v>
      </c>
      <c r="BE31" s="21">
        <v>368207.12992326816</v>
      </c>
      <c r="BF31" s="21">
        <v>315185.8374886725</v>
      </c>
      <c r="BG31" s="19">
        <v>439175.9812706442</v>
      </c>
      <c r="BH31" s="19">
        <v>421075.695303784</v>
      </c>
      <c r="BI31" s="15">
        <f t="shared" si="2"/>
        <v>2636371.440220231</v>
      </c>
      <c r="BJ31" s="16">
        <f t="shared" si="1"/>
        <v>0.9141279548967878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BJ31"/>
  <sheetViews>
    <sheetView zoomScalePageLayoutView="0" workbookViewId="0" topLeftCell="AX1">
      <selection activeCell="BE4" sqref="BE4"/>
    </sheetView>
  </sheetViews>
  <sheetFormatPr defaultColWidth="9.140625" defaultRowHeight="15"/>
  <cols>
    <col min="1" max="2" width="9.140625" style="2" customWidth="1"/>
    <col min="3" max="3" width="22.7109375" style="2" bestFit="1" customWidth="1"/>
    <col min="4" max="54" width="11.8515625" style="2" bestFit="1" customWidth="1"/>
    <col min="55" max="60" width="13.140625" style="2" bestFit="1" customWidth="1"/>
    <col min="61" max="61" width="27.57421875" style="2" bestFit="1" customWidth="1"/>
    <col min="62" max="62" width="24.421875" style="2" bestFit="1" customWidth="1"/>
    <col min="63" max="16384" width="9.140625" style="2" customWidth="1"/>
  </cols>
  <sheetData>
    <row r="1" spans="51:55" ht="15">
      <c r="AY1" s="3"/>
      <c r="AZ1" s="4"/>
      <c r="BA1" s="4"/>
      <c r="BB1" s="4"/>
      <c r="BC1" s="5"/>
    </row>
    <row r="2" spans="51:55" ht="15">
      <c r="AY2" s="3"/>
      <c r="AZ2" s="6"/>
      <c r="BA2" s="6"/>
      <c r="BB2" s="6"/>
      <c r="BC2" s="5"/>
    </row>
    <row r="3" spans="51:59" ht="15">
      <c r="AY3" s="3"/>
      <c r="AZ3" s="7"/>
      <c r="BA3" s="7"/>
      <c r="BB3" s="7"/>
      <c r="BC3" s="7"/>
      <c r="BE3" s="3"/>
      <c r="BF3" s="8"/>
      <c r="BG3" s="8"/>
    </row>
    <row r="4" spans="51:60" ht="15">
      <c r="AY4" s="3"/>
      <c r="AZ4" s="7"/>
      <c r="BA4" s="7"/>
      <c r="BB4" s="7"/>
      <c r="BC4" s="4">
        <f aca="true" t="shared" si="0" ref="BC4:BH4">SUM(BC8:BC31)</f>
        <v>30874937.872718327</v>
      </c>
      <c r="BD4" s="4">
        <f t="shared" si="0"/>
        <v>29118818.730866496</v>
      </c>
      <c r="BE4" s="4">
        <f t="shared" si="0"/>
        <v>30241629.3876005</v>
      </c>
      <c r="BF4" s="4">
        <f t="shared" si="0"/>
        <v>29516573.16107241</v>
      </c>
      <c r="BG4" s="4">
        <f t="shared" si="0"/>
        <v>28308105.651112806</v>
      </c>
      <c r="BH4" s="4">
        <f t="shared" si="0"/>
        <v>29258832.700788006</v>
      </c>
    </row>
    <row r="5" spans="3:61" ht="15">
      <c r="C5" s="9"/>
      <c r="D5" s="9" t="s">
        <v>12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6">
        <f>'оценка моделей'!BA8/BC4</f>
        <v>0.9942697286243077</v>
      </c>
      <c r="BD5" s="16">
        <f>'оценка моделей'!BB8/BD4</f>
        <v>0.9611792541684311</v>
      </c>
      <c r="BE5" s="16">
        <f>'оценка моделей'!BC8/BE4</f>
        <v>0.9484324869664625</v>
      </c>
      <c r="BF5" s="16">
        <f>'оценка моделей'!BD8/BF4</f>
        <v>0.9962034847181989</v>
      </c>
      <c r="BG5" s="16">
        <f>'оценка моделей'!BE8/BG4</f>
        <v>1.0189502372747474</v>
      </c>
      <c r="BH5" s="16">
        <f>'оценка моделей'!BF8/BH4</f>
        <v>0.9819220197129135</v>
      </c>
      <c r="BI5" s="8">
        <f>AVERAGE(BC5:BH5)</f>
        <v>0.9834928685775101</v>
      </c>
    </row>
    <row r="6" spans="3:57" ht="15">
      <c r="C6" s="11"/>
      <c r="D6" s="9" t="s">
        <v>13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 t="s">
        <v>14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 t="s">
        <v>15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 t="s">
        <v>16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9" t="s">
        <v>17</v>
      </c>
      <c r="BA6" s="10"/>
      <c r="BB6" s="10"/>
      <c r="BC6" s="1"/>
      <c r="BD6" s="1"/>
      <c r="BE6" s="12"/>
    </row>
    <row r="7" spans="3:62" ht="15">
      <c r="C7" s="9" t="s">
        <v>44</v>
      </c>
      <c r="D7" s="9" t="s">
        <v>0</v>
      </c>
      <c r="E7" s="13" t="s">
        <v>1</v>
      </c>
      <c r="F7" s="13" t="s">
        <v>2</v>
      </c>
      <c r="G7" s="13" t="s">
        <v>3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  <c r="O7" s="13" t="s">
        <v>11</v>
      </c>
      <c r="P7" s="9" t="s">
        <v>0</v>
      </c>
      <c r="Q7" s="13" t="s">
        <v>1</v>
      </c>
      <c r="R7" s="13" t="s">
        <v>2</v>
      </c>
      <c r="S7" s="13" t="s">
        <v>3</v>
      </c>
      <c r="T7" s="13" t="s">
        <v>4</v>
      </c>
      <c r="U7" s="13" t="s">
        <v>5</v>
      </c>
      <c r="V7" s="13" t="s">
        <v>6</v>
      </c>
      <c r="W7" s="13" t="s">
        <v>7</v>
      </c>
      <c r="X7" s="13" t="s">
        <v>8</v>
      </c>
      <c r="Y7" s="13" t="s">
        <v>9</v>
      </c>
      <c r="Z7" s="13" t="s">
        <v>10</v>
      </c>
      <c r="AA7" s="13" t="s">
        <v>11</v>
      </c>
      <c r="AB7" s="9" t="s">
        <v>0</v>
      </c>
      <c r="AC7" s="13" t="s">
        <v>1</v>
      </c>
      <c r="AD7" s="13" t="s">
        <v>2</v>
      </c>
      <c r="AE7" s="13" t="s">
        <v>3</v>
      </c>
      <c r="AF7" s="13" t="s">
        <v>4</v>
      </c>
      <c r="AG7" s="13" t="s">
        <v>5</v>
      </c>
      <c r="AH7" s="13" t="s">
        <v>6</v>
      </c>
      <c r="AI7" s="13" t="s">
        <v>7</v>
      </c>
      <c r="AJ7" s="13" t="s">
        <v>8</v>
      </c>
      <c r="AK7" s="13" t="s">
        <v>9</v>
      </c>
      <c r="AL7" s="13" t="s">
        <v>10</v>
      </c>
      <c r="AM7" s="13" t="s">
        <v>11</v>
      </c>
      <c r="AN7" s="9" t="s">
        <v>0</v>
      </c>
      <c r="AO7" s="13" t="s">
        <v>1</v>
      </c>
      <c r="AP7" s="13" t="s">
        <v>2</v>
      </c>
      <c r="AQ7" s="13" t="s">
        <v>3</v>
      </c>
      <c r="AR7" s="13" t="s">
        <v>4</v>
      </c>
      <c r="AS7" s="13" t="s">
        <v>5</v>
      </c>
      <c r="AT7" s="13" t="s">
        <v>6</v>
      </c>
      <c r="AU7" s="13" t="s">
        <v>7</v>
      </c>
      <c r="AV7" s="13" t="s">
        <v>8</v>
      </c>
      <c r="AW7" s="13" t="s">
        <v>9</v>
      </c>
      <c r="AX7" s="13" t="s">
        <v>10</v>
      </c>
      <c r="AY7" s="13" t="s">
        <v>11</v>
      </c>
      <c r="AZ7" s="9" t="s">
        <v>0</v>
      </c>
      <c r="BA7" s="13" t="s">
        <v>1</v>
      </c>
      <c r="BB7" s="13" t="s">
        <v>2</v>
      </c>
      <c r="BC7" s="5">
        <v>52</v>
      </c>
      <c r="BD7" s="5">
        <v>53</v>
      </c>
      <c r="BE7" s="5">
        <v>54</v>
      </c>
      <c r="BF7" s="5">
        <v>55</v>
      </c>
      <c r="BG7" s="2">
        <v>56</v>
      </c>
      <c r="BH7" s="2">
        <v>57</v>
      </c>
      <c r="BI7" s="2" t="s">
        <v>42</v>
      </c>
      <c r="BJ7" s="2" t="s">
        <v>43</v>
      </c>
    </row>
    <row r="8" spans="3:62" ht="15">
      <c r="C8" s="9" t="s">
        <v>18</v>
      </c>
      <c r="D8" s="17">
        <v>3771657.18</v>
      </c>
      <c r="E8" s="18">
        <v>4844286.52</v>
      </c>
      <c r="F8" s="18">
        <v>5473100.989999995</v>
      </c>
      <c r="G8" s="18">
        <v>5162848.869999993</v>
      </c>
      <c r="H8" s="18">
        <v>5192770.86999999</v>
      </c>
      <c r="I8" s="18">
        <v>6045143.350000018</v>
      </c>
      <c r="J8" s="18">
        <v>5621736.830000018</v>
      </c>
      <c r="K8" s="18">
        <v>4881894.430000006</v>
      </c>
      <c r="L8" s="18">
        <v>4923427.8</v>
      </c>
      <c r="M8" s="18">
        <v>4486379.320000013</v>
      </c>
      <c r="N8" s="18">
        <v>4945981.620000018</v>
      </c>
      <c r="O8" s="18">
        <v>4730713.069999992</v>
      </c>
      <c r="P8" s="17">
        <v>4233729.24</v>
      </c>
      <c r="Q8" s="18">
        <v>5131264.93</v>
      </c>
      <c r="R8" s="18">
        <v>6223149.319999999</v>
      </c>
      <c r="S8" s="18">
        <v>5958260.299999997</v>
      </c>
      <c r="T8" s="18">
        <v>6480669.509999957</v>
      </c>
      <c r="U8" s="18">
        <v>6310224.619999976</v>
      </c>
      <c r="V8" s="18">
        <v>5186608.859999985</v>
      </c>
      <c r="W8" s="18">
        <v>4565220.619999987</v>
      </c>
      <c r="X8" s="18">
        <v>4826486.8399999775</v>
      </c>
      <c r="Y8" s="18">
        <v>4930238.959999985</v>
      </c>
      <c r="Z8" s="18">
        <v>4488364.489999995</v>
      </c>
      <c r="AA8" s="18">
        <v>5350127.259999985</v>
      </c>
      <c r="AB8" s="17">
        <v>5336815.349999975</v>
      </c>
      <c r="AC8" s="18">
        <v>5612711.739999955</v>
      </c>
      <c r="AD8" s="18">
        <v>6001468.599999974</v>
      </c>
      <c r="AE8" s="18">
        <v>6716716.939999976</v>
      </c>
      <c r="AF8" s="18">
        <v>6957288.140000021</v>
      </c>
      <c r="AG8" s="18">
        <v>6080618.250000011</v>
      </c>
      <c r="AH8" s="18">
        <v>6897182.610000031</v>
      </c>
      <c r="AI8" s="18">
        <v>6258052.610000022</v>
      </c>
      <c r="AJ8" s="18">
        <v>5981449.95000001</v>
      </c>
      <c r="AK8" s="18">
        <v>5515533.060000003</v>
      </c>
      <c r="AL8" s="18">
        <v>4998151.430000006</v>
      </c>
      <c r="AM8" s="18">
        <v>5322152.070000012</v>
      </c>
      <c r="AN8" s="17">
        <v>2770735.09</v>
      </c>
      <c r="AO8" s="18">
        <v>3876697.240000006</v>
      </c>
      <c r="AP8" s="18">
        <v>4905163.030000015</v>
      </c>
      <c r="AQ8" s="18">
        <v>6252578.839999977</v>
      </c>
      <c r="AR8" s="18">
        <v>4681063.12</v>
      </c>
      <c r="AS8" s="18">
        <v>5289180.090000012</v>
      </c>
      <c r="AT8" s="18">
        <v>4561222.16</v>
      </c>
      <c r="AU8" s="18">
        <v>5177297.509999993</v>
      </c>
      <c r="AV8" s="18">
        <v>6349572.479999993</v>
      </c>
      <c r="AW8" s="18">
        <v>6723379.339999998</v>
      </c>
      <c r="AX8" s="18">
        <v>5898843.259999998</v>
      </c>
      <c r="AY8" s="18">
        <v>8960500.600000024</v>
      </c>
      <c r="AZ8" s="17">
        <v>5793689.1100000115</v>
      </c>
      <c r="BA8" s="18">
        <v>7530704.5000000065</v>
      </c>
      <c r="BB8" s="18">
        <v>8099446.780000009</v>
      </c>
      <c r="BC8" s="19">
        <v>8272541.339825032</v>
      </c>
      <c r="BD8" s="20">
        <v>8060427.1022701785</v>
      </c>
      <c r="BE8" s="21">
        <v>8104540.289185559</v>
      </c>
      <c r="BF8" s="21">
        <v>7589234.145534382</v>
      </c>
      <c r="BG8" s="19">
        <v>7044246.033596395</v>
      </c>
      <c r="BH8" s="19">
        <v>7372949.621671939</v>
      </c>
      <c r="BI8" s="15">
        <f aca="true" t="shared" si="1" ref="BI8:BI31">SUM(BC8:BH8)</f>
        <v>46443938.53208348</v>
      </c>
      <c r="BJ8" s="16">
        <f aca="true" t="shared" si="2" ref="BJ8:BJ31">SUM(BC8:BH8)/SUM(AW8:BB8)</f>
        <v>1.079926751991938</v>
      </c>
    </row>
    <row r="9" spans="3:62" ht="15">
      <c r="C9" s="9" t="s">
        <v>19</v>
      </c>
      <c r="D9" s="22">
        <v>3071946.199999989</v>
      </c>
      <c r="E9" s="19">
        <v>4192586.7499999786</v>
      </c>
      <c r="F9" s="19">
        <v>4931185.979999966</v>
      </c>
      <c r="G9" s="19">
        <v>4137234.2199999746</v>
      </c>
      <c r="H9" s="19">
        <v>4193209.1399999736</v>
      </c>
      <c r="I9" s="19">
        <v>4328187.999999976</v>
      </c>
      <c r="J9" s="19">
        <v>4765240.349999974</v>
      </c>
      <c r="K9" s="19">
        <v>4228300.109999972</v>
      </c>
      <c r="L9" s="19">
        <v>3897733.3599999896</v>
      </c>
      <c r="M9" s="19">
        <v>3556791.65999999</v>
      </c>
      <c r="N9" s="19">
        <v>3926617.4899999877</v>
      </c>
      <c r="O9" s="19">
        <v>3584179.31</v>
      </c>
      <c r="P9" s="22">
        <v>3444701.6199999936</v>
      </c>
      <c r="Q9" s="19">
        <v>4418348.08</v>
      </c>
      <c r="R9" s="19">
        <v>5233125.129999992</v>
      </c>
      <c r="S9" s="19">
        <v>5242053.789999994</v>
      </c>
      <c r="T9" s="19">
        <v>5250092.2599999495</v>
      </c>
      <c r="U9" s="19">
        <v>4731775.459999975</v>
      </c>
      <c r="V9" s="19">
        <v>4386404.639999967</v>
      </c>
      <c r="W9" s="19">
        <v>4427382.8399999635</v>
      </c>
      <c r="X9" s="19">
        <v>3992889.559999976</v>
      </c>
      <c r="Y9" s="19">
        <v>4498078.62999997</v>
      </c>
      <c r="Z9" s="19">
        <v>3195229.889999994</v>
      </c>
      <c r="AA9" s="19">
        <v>4705128.859999982</v>
      </c>
      <c r="AB9" s="22">
        <v>3963067.5499999756</v>
      </c>
      <c r="AC9" s="19">
        <v>4734531.30999996</v>
      </c>
      <c r="AD9" s="19">
        <v>4658085.469999989</v>
      </c>
      <c r="AE9" s="19">
        <v>6436664.489999979</v>
      </c>
      <c r="AF9" s="19">
        <v>4448404.5399999935</v>
      </c>
      <c r="AG9" s="19">
        <v>4280813.31</v>
      </c>
      <c r="AH9" s="19">
        <v>5905725.410000002</v>
      </c>
      <c r="AI9" s="19">
        <v>5171413.18</v>
      </c>
      <c r="AJ9" s="19">
        <v>4425402.859999993</v>
      </c>
      <c r="AK9" s="19">
        <v>3893380.759999993</v>
      </c>
      <c r="AL9" s="19">
        <v>3779708.0399999944</v>
      </c>
      <c r="AM9" s="19">
        <v>4194570.979999994</v>
      </c>
      <c r="AN9" s="22">
        <v>2275529.11</v>
      </c>
      <c r="AO9" s="19">
        <v>2632550.14</v>
      </c>
      <c r="AP9" s="19">
        <v>3109133.7900000084</v>
      </c>
      <c r="AQ9" s="19">
        <v>2612864.4900000086</v>
      </c>
      <c r="AR9" s="19">
        <v>2519025.15</v>
      </c>
      <c r="AS9" s="19">
        <v>2869880.21</v>
      </c>
      <c r="AT9" s="19">
        <v>1983456.18</v>
      </c>
      <c r="AU9" s="19">
        <v>2374515.73</v>
      </c>
      <c r="AV9" s="19">
        <v>1642904.23</v>
      </c>
      <c r="AW9" s="19">
        <v>2311577.79</v>
      </c>
      <c r="AX9" s="19">
        <v>1926771.14</v>
      </c>
      <c r="AY9" s="19">
        <v>2494883.29</v>
      </c>
      <c r="AZ9" s="22">
        <v>2359372.38</v>
      </c>
      <c r="BA9" s="19">
        <v>2483581.11</v>
      </c>
      <c r="BB9" s="19">
        <v>3151730.67</v>
      </c>
      <c r="BC9" s="19">
        <v>3237289.8533893786</v>
      </c>
      <c r="BD9" s="20">
        <v>2836269.9351910804</v>
      </c>
      <c r="BE9" s="21">
        <v>2893771.2927338923</v>
      </c>
      <c r="BF9" s="21">
        <v>3032871.3558342997</v>
      </c>
      <c r="BG9" s="19">
        <v>2931146.2243408053</v>
      </c>
      <c r="BH9" s="19">
        <v>2533042.047410736</v>
      </c>
      <c r="BI9" s="15">
        <f t="shared" si="1"/>
        <v>17464390.70890019</v>
      </c>
      <c r="BJ9" s="16">
        <f t="shared" si="2"/>
        <v>1.185801864859596</v>
      </c>
    </row>
    <row r="10" spans="3:62" ht="15">
      <c r="C10" s="9" t="s">
        <v>20</v>
      </c>
      <c r="D10" s="22">
        <v>1145751.65</v>
      </c>
      <c r="E10" s="19">
        <v>1376374.91</v>
      </c>
      <c r="F10" s="19">
        <v>1287836.24</v>
      </c>
      <c r="G10" s="19">
        <v>1419233.27</v>
      </c>
      <c r="H10" s="19">
        <v>1490873.24</v>
      </c>
      <c r="I10" s="19">
        <v>1558176.65</v>
      </c>
      <c r="J10" s="19">
        <v>1838594.23</v>
      </c>
      <c r="K10" s="19">
        <v>1607237.43</v>
      </c>
      <c r="L10" s="19">
        <v>1496789.69</v>
      </c>
      <c r="M10" s="19">
        <v>1341609.38</v>
      </c>
      <c r="N10" s="19">
        <v>1587694.980000006</v>
      </c>
      <c r="O10" s="19">
        <v>1137254.4</v>
      </c>
      <c r="P10" s="22">
        <v>1386161.69</v>
      </c>
      <c r="Q10" s="19">
        <v>1175513.84</v>
      </c>
      <c r="R10" s="19">
        <v>1492932.01</v>
      </c>
      <c r="S10" s="19">
        <v>1425092.12</v>
      </c>
      <c r="T10" s="19">
        <v>1487441.05</v>
      </c>
      <c r="U10" s="19">
        <v>2021913.72</v>
      </c>
      <c r="V10" s="19">
        <v>1784822.73</v>
      </c>
      <c r="W10" s="19">
        <v>1979153.58</v>
      </c>
      <c r="X10" s="19">
        <v>1925758.04</v>
      </c>
      <c r="Y10" s="19">
        <v>1672956.09</v>
      </c>
      <c r="Z10" s="19">
        <v>1440841.09</v>
      </c>
      <c r="AA10" s="19">
        <v>1699888.25</v>
      </c>
      <c r="AB10" s="22">
        <v>1442395.89</v>
      </c>
      <c r="AC10" s="19">
        <v>1387850.9399999932</v>
      </c>
      <c r="AD10" s="19">
        <v>1420731.619999994</v>
      </c>
      <c r="AE10" s="19">
        <v>1795047.36</v>
      </c>
      <c r="AF10" s="19">
        <v>1883844.57</v>
      </c>
      <c r="AG10" s="19">
        <v>1717295.84</v>
      </c>
      <c r="AH10" s="19">
        <v>1805203.7400000065</v>
      </c>
      <c r="AI10" s="19">
        <v>2150852.400000007</v>
      </c>
      <c r="AJ10" s="19">
        <v>1838535.45</v>
      </c>
      <c r="AK10" s="19">
        <v>1767476.9600000056</v>
      </c>
      <c r="AL10" s="19">
        <v>1457763.24</v>
      </c>
      <c r="AM10" s="19">
        <v>1364914.74</v>
      </c>
      <c r="AN10" s="22">
        <v>553479.35</v>
      </c>
      <c r="AO10" s="19">
        <v>694888.32</v>
      </c>
      <c r="AP10" s="19">
        <v>817012.83</v>
      </c>
      <c r="AQ10" s="19">
        <v>751707.2899999991</v>
      </c>
      <c r="AR10" s="19">
        <v>1166391.13</v>
      </c>
      <c r="AS10" s="19">
        <v>1421047.59</v>
      </c>
      <c r="AT10" s="19">
        <v>1398286.29</v>
      </c>
      <c r="AU10" s="19">
        <v>1367302.01</v>
      </c>
      <c r="AV10" s="19">
        <v>1057405.48</v>
      </c>
      <c r="AW10" s="19">
        <v>1025692.67</v>
      </c>
      <c r="AX10" s="19">
        <v>866989.9</v>
      </c>
      <c r="AY10" s="19">
        <v>1149990.45</v>
      </c>
      <c r="AZ10" s="22">
        <v>789430.53</v>
      </c>
      <c r="BA10" s="19">
        <v>970038.7500000007</v>
      </c>
      <c r="BB10" s="19">
        <v>1060359.65</v>
      </c>
      <c r="BC10" s="19">
        <v>1087822.4950420882</v>
      </c>
      <c r="BD10" s="20">
        <v>1268997.3580398904</v>
      </c>
      <c r="BE10" s="21">
        <v>1417227.3874152524</v>
      </c>
      <c r="BF10" s="21">
        <v>1438569.1136835744</v>
      </c>
      <c r="BG10" s="19">
        <v>1520495.6591439964</v>
      </c>
      <c r="BH10" s="19">
        <v>1351322.0205027855</v>
      </c>
      <c r="BI10" s="15">
        <f t="shared" si="1"/>
        <v>8084434.033827587</v>
      </c>
      <c r="BJ10" s="16">
        <f t="shared" si="2"/>
        <v>1.3790074788508317</v>
      </c>
    </row>
    <row r="11" spans="3:62" ht="15">
      <c r="C11" s="9" t="s">
        <v>21</v>
      </c>
      <c r="D11" s="22">
        <v>740860.8499999992</v>
      </c>
      <c r="E11" s="19">
        <v>1021805.59</v>
      </c>
      <c r="F11" s="19">
        <v>1091556.19</v>
      </c>
      <c r="G11" s="19">
        <v>957301.01</v>
      </c>
      <c r="H11" s="19">
        <v>969633.33</v>
      </c>
      <c r="I11" s="19">
        <v>1037408.1</v>
      </c>
      <c r="J11" s="19">
        <v>1086300.85</v>
      </c>
      <c r="K11" s="19">
        <v>1003634.07</v>
      </c>
      <c r="L11" s="19">
        <v>947568.1999999981</v>
      </c>
      <c r="M11" s="19">
        <v>802269.8099999981</v>
      </c>
      <c r="N11" s="19">
        <v>972536.4799999973</v>
      </c>
      <c r="O11" s="19">
        <v>1017527.82</v>
      </c>
      <c r="P11" s="22">
        <v>1077765.52</v>
      </c>
      <c r="Q11" s="19">
        <v>1113931.2</v>
      </c>
      <c r="R11" s="19">
        <v>1524504.42</v>
      </c>
      <c r="S11" s="19">
        <v>1238235.04</v>
      </c>
      <c r="T11" s="19">
        <v>1606165.31</v>
      </c>
      <c r="U11" s="19">
        <v>1341932.01</v>
      </c>
      <c r="V11" s="19">
        <v>1362130.9</v>
      </c>
      <c r="W11" s="19">
        <v>1209386.63</v>
      </c>
      <c r="X11" s="19">
        <v>1090563.55</v>
      </c>
      <c r="Y11" s="19">
        <v>1154818.99</v>
      </c>
      <c r="Z11" s="19">
        <v>1514150.98</v>
      </c>
      <c r="AA11" s="19">
        <v>1432646.35</v>
      </c>
      <c r="AB11" s="22">
        <v>1485778.94</v>
      </c>
      <c r="AC11" s="19">
        <v>1542148.14</v>
      </c>
      <c r="AD11" s="19">
        <v>1540881.86</v>
      </c>
      <c r="AE11" s="19">
        <v>1900367.79</v>
      </c>
      <c r="AF11" s="19">
        <v>1974537.31</v>
      </c>
      <c r="AG11" s="19">
        <v>1937795.95</v>
      </c>
      <c r="AH11" s="19">
        <v>1927628.81</v>
      </c>
      <c r="AI11" s="19">
        <v>2060098.01</v>
      </c>
      <c r="AJ11" s="19">
        <v>1801230.13</v>
      </c>
      <c r="AK11" s="19">
        <v>1943591.96</v>
      </c>
      <c r="AL11" s="19">
        <v>1774922.32</v>
      </c>
      <c r="AM11" s="19">
        <v>1568990.93</v>
      </c>
      <c r="AN11" s="22">
        <v>756848.91</v>
      </c>
      <c r="AO11" s="19">
        <v>783937.63</v>
      </c>
      <c r="AP11" s="19">
        <v>1374263.19</v>
      </c>
      <c r="AQ11" s="19">
        <v>1420404.87</v>
      </c>
      <c r="AR11" s="19">
        <v>1131220.42</v>
      </c>
      <c r="AS11" s="19">
        <v>1229992.43</v>
      </c>
      <c r="AT11" s="19">
        <v>1183569.36</v>
      </c>
      <c r="AU11" s="19">
        <v>1359734.5</v>
      </c>
      <c r="AV11" s="19">
        <v>1296246.42</v>
      </c>
      <c r="AW11" s="19">
        <v>1578177.77</v>
      </c>
      <c r="AX11" s="19">
        <v>1155038.19</v>
      </c>
      <c r="AY11" s="19">
        <v>2218774.39</v>
      </c>
      <c r="AZ11" s="22">
        <v>939225.14</v>
      </c>
      <c r="BA11" s="19">
        <v>1636709.79</v>
      </c>
      <c r="BB11" s="19">
        <v>1806212.71</v>
      </c>
      <c r="BC11" s="19">
        <v>1673455.9938700194</v>
      </c>
      <c r="BD11" s="20">
        <v>1823446.996386952</v>
      </c>
      <c r="BE11" s="21">
        <v>1725651.0474986217</v>
      </c>
      <c r="BF11" s="21">
        <v>1711811.718937084</v>
      </c>
      <c r="BG11" s="19">
        <v>1719513.3104082097</v>
      </c>
      <c r="BH11" s="19">
        <v>1546798.1071129718</v>
      </c>
      <c r="BI11" s="15">
        <f t="shared" si="1"/>
        <v>10200677.17421386</v>
      </c>
      <c r="BJ11" s="16">
        <f t="shared" si="2"/>
        <v>1.0928354803777507</v>
      </c>
    </row>
    <row r="12" spans="3:62" ht="15">
      <c r="C12" s="9" t="s">
        <v>22</v>
      </c>
      <c r="D12" s="22">
        <v>1070230.2</v>
      </c>
      <c r="E12" s="19">
        <v>1282449.93</v>
      </c>
      <c r="F12" s="19">
        <v>1353590.64</v>
      </c>
      <c r="G12" s="19">
        <v>1476814.6</v>
      </c>
      <c r="H12" s="19">
        <v>1306258.82</v>
      </c>
      <c r="I12" s="19">
        <v>1252995.72</v>
      </c>
      <c r="J12" s="19">
        <v>1534759.62</v>
      </c>
      <c r="K12" s="19">
        <v>1325090.5</v>
      </c>
      <c r="L12" s="19">
        <v>1406443.7</v>
      </c>
      <c r="M12" s="19">
        <v>1061140.72</v>
      </c>
      <c r="N12" s="19">
        <v>1320454.2</v>
      </c>
      <c r="O12" s="19">
        <v>1097714.1</v>
      </c>
      <c r="P12" s="22">
        <v>1170608.8</v>
      </c>
      <c r="Q12" s="19">
        <v>1116710.55</v>
      </c>
      <c r="R12" s="19">
        <v>1558950.2</v>
      </c>
      <c r="S12" s="19">
        <v>1368512.14</v>
      </c>
      <c r="T12" s="19">
        <v>1345566.32</v>
      </c>
      <c r="U12" s="19">
        <v>1777339.7000000093</v>
      </c>
      <c r="V12" s="19">
        <v>1540795.810000009</v>
      </c>
      <c r="W12" s="19">
        <v>1637706.3000000112</v>
      </c>
      <c r="X12" s="19">
        <v>1643568.7000000079</v>
      </c>
      <c r="Y12" s="19">
        <v>1458358.5500000068</v>
      </c>
      <c r="Z12" s="19">
        <v>1211455.7400000058</v>
      </c>
      <c r="AA12" s="19">
        <v>1443144.43</v>
      </c>
      <c r="AB12" s="22">
        <v>1273224.16</v>
      </c>
      <c r="AC12" s="19">
        <v>1396373.9799999932</v>
      </c>
      <c r="AD12" s="19">
        <v>1478514.4</v>
      </c>
      <c r="AE12" s="19">
        <v>1650713.2199999935</v>
      </c>
      <c r="AF12" s="19">
        <v>1579615.63</v>
      </c>
      <c r="AG12" s="19">
        <v>1518246.24</v>
      </c>
      <c r="AH12" s="19">
        <v>1711656.279999995</v>
      </c>
      <c r="AI12" s="19">
        <v>1748315.01</v>
      </c>
      <c r="AJ12" s="19">
        <v>1423827.12</v>
      </c>
      <c r="AK12" s="19">
        <v>1486525.05</v>
      </c>
      <c r="AL12" s="19">
        <v>1273231.12</v>
      </c>
      <c r="AM12" s="19">
        <v>1077529.45</v>
      </c>
      <c r="AN12" s="22">
        <v>474963.1599999988</v>
      </c>
      <c r="AO12" s="19">
        <v>616896.3</v>
      </c>
      <c r="AP12" s="19">
        <v>662543.3499999978</v>
      </c>
      <c r="AQ12" s="19">
        <v>613664.6199999984</v>
      </c>
      <c r="AR12" s="19">
        <v>777467.0899999979</v>
      </c>
      <c r="AS12" s="19">
        <v>1143796.98</v>
      </c>
      <c r="AT12" s="19">
        <v>925052.469999998</v>
      </c>
      <c r="AU12" s="19">
        <v>1048710.95</v>
      </c>
      <c r="AV12" s="19">
        <v>821680.9199999993</v>
      </c>
      <c r="AW12" s="19">
        <v>954773.5999999982</v>
      </c>
      <c r="AX12" s="19">
        <v>731910.19</v>
      </c>
      <c r="AY12" s="19">
        <v>1000773.58</v>
      </c>
      <c r="AZ12" s="22">
        <v>615927.7</v>
      </c>
      <c r="BA12" s="19">
        <v>869273.0399999993</v>
      </c>
      <c r="BB12" s="19">
        <v>936399.58</v>
      </c>
      <c r="BC12" s="19">
        <v>934928.5378661714</v>
      </c>
      <c r="BD12" s="20">
        <v>960537.3802524215</v>
      </c>
      <c r="BE12" s="21">
        <v>1098060.3167933153</v>
      </c>
      <c r="BF12" s="21">
        <v>1100315.322679026</v>
      </c>
      <c r="BG12" s="19">
        <v>1134990.4995589335</v>
      </c>
      <c r="BH12" s="19">
        <v>1035987.655329898</v>
      </c>
      <c r="BI12" s="15">
        <f t="shared" si="1"/>
        <v>6264819.712479766</v>
      </c>
      <c r="BJ12" s="16">
        <f t="shared" si="2"/>
        <v>1.2262182368271064</v>
      </c>
    </row>
    <row r="13" spans="3:62" ht="15">
      <c r="C13" s="9" t="s">
        <v>23</v>
      </c>
      <c r="D13" s="22">
        <v>465185.28</v>
      </c>
      <c r="E13" s="19">
        <v>521938.18</v>
      </c>
      <c r="F13" s="19">
        <v>639219.71</v>
      </c>
      <c r="G13" s="19">
        <v>581235.01</v>
      </c>
      <c r="H13" s="19">
        <v>636249.52</v>
      </c>
      <c r="I13" s="19">
        <v>610044.91</v>
      </c>
      <c r="J13" s="19">
        <v>635217.33</v>
      </c>
      <c r="K13" s="19">
        <v>756111.83</v>
      </c>
      <c r="L13" s="19">
        <v>725354.1999999982</v>
      </c>
      <c r="M13" s="19">
        <v>682725.17</v>
      </c>
      <c r="N13" s="19">
        <v>638278.4399999975</v>
      </c>
      <c r="O13" s="19">
        <v>625441.23</v>
      </c>
      <c r="P13" s="22">
        <v>579912.5999999994</v>
      </c>
      <c r="Q13" s="19">
        <v>626341.999999999</v>
      </c>
      <c r="R13" s="19">
        <v>842345.6300000014</v>
      </c>
      <c r="S13" s="19">
        <v>1056814.25</v>
      </c>
      <c r="T13" s="19">
        <v>892027.9000000019</v>
      </c>
      <c r="U13" s="19">
        <v>1122205.13</v>
      </c>
      <c r="V13" s="19">
        <v>1077164.51</v>
      </c>
      <c r="W13" s="19">
        <v>967149.870000002</v>
      </c>
      <c r="X13" s="19">
        <v>767587.4600000007</v>
      </c>
      <c r="Y13" s="19">
        <v>860163.3900000021</v>
      </c>
      <c r="Z13" s="19">
        <v>699400.07</v>
      </c>
      <c r="AA13" s="19">
        <v>877002.23</v>
      </c>
      <c r="AB13" s="22">
        <v>941839.669999998</v>
      </c>
      <c r="AC13" s="19">
        <v>893935.3299999966</v>
      </c>
      <c r="AD13" s="19">
        <v>818646.8299999966</v>
      </c>
      <c r="AE13" s="19">
        <v>959973.3199999977</v>
      </c>
      <c r="AF13" s="19">
        <v>930787.21</v>
      </c>
      <c r="AG13" s="19">
        <v>976304.9599999989</v>
      </c>
      <c r="AH13" s="19">
        <v>1232641.59</v>
      </c>
      <c r="AI13" s="19">
        <v>816073.5499999983</v>
      </c>
      <c r="AJ13" s="19">
        <v>947050.8899999975</v>
      </c>
      <c r="AK13" s="19">
        <v>823691.0799999989</v>
      </c>
      <c r="AL13" s="19">
        <v>710178.8599999988</v>
      </c>
      <c r="AM13" s="19">
        <v>1219195.91</v>
      </c>
      <c r="AN13" s="22">
        <v>842911.1399999982</v>
      </c>
      <c r="AO13" s="19">
        <v>1216817.06</v>
      </c>
      <c r="AP13" s="19">
        <v>1377071.6</v>
      </c>
      <c r="AQ13" s="19">
        <v>1487054.54</v>
      </c>
      <c r="AR13" s="19">
        <v>1627416.18</v>
      </c>
      <c r="AS13" s="19">
        <v>2537096.34</v>
      </c>
      <c r="AT13" s="19">
        <v>1441709.13</v>
      </c>
      <c r="AU13" s="19">
        <v>1966517.4900000077</v>
      </c>
      <c r="AV13" s="19">
        <v>1561740.17</v>
      </c>
      <c r="AW13" s="19">
        <v>1544638.35</v>
      </c>
      <c r="AX13" s="19">
        <v>1648658.76</v>
      </c>
      <c r="AY13" s="19">
        <v>1694842.07</v>
      </c>
      <c r="AZ13" s="22">
        <v>1115546.36</v>
      </c>
      <c r="BA13" s="19">
        <v>1251878.12</v>
      </c>
      <c r="BB13" s="19">
        <v>1307034.91</v>
      </c>
      <c r="BC13" s="19">
        <v>1490282.445207455</v>
      </c>
      <c r="BD13" s="20">
        <v>1441913.0100095174</v>
      </c>
      <c r="BE13" s="21">
        <v>1706723.791421503</v>
      </c>
      <c r="BF13" s="21">
        <v>1485128.5281679165</v>
      </c>
      <c r="BG13" s="19">
        <v>1474913.336385413</v>
      </c>
      <c r="BH13" s="19">
        <v>1292925.3101234809</v>
      </c>
      <c r="BI13" s="15">
        <f t="shared" si="1"/>
        <v>8891886.421315286</v>
      </c>
      <c r="BJ13" s="16">
        <f t="shared" si="2"/>
        <v>1.038456532631225</v>
      </c>
    </row>
    <row r="14" spans="3:62" ht="15">
      <c r="C14" s="9" t="s">
        <v>24</v>
      </c>
      <c r="D14" s="22">
        <v>1061815.43</v>
      </c>
      <c r="E14" s="19">
        <v>1327418.17</v>
      </c>
      <c r="F14" s="19">
        <v>1601038.14</v>
      </c>
      <c r="G14" s="19">
        <v>1376061.2</v>
      </c>
      <c r="H14" s="19">
        <v>1435516.53</v>
      </c>
      <c r="I14" s="19">
        <v>1320545.24</v>
      </c>
      <c r="J14" s="19">
        <v>1415658.96</v>
      </c>
      <c r="K14" s="19">
        <v>1504556.79</v>
      </c>
      <c r="L14" s="19">
        <v>1207836.7</v>
      </c>
      <c r="M14" s="19">
        <v>1085816.28</v>
      </c>
      <c r="N14" s="19">
        <v>1163962.92</v>
      </c>
      <c r="O14" s="19">
        <v>1102858.12</v>
      </c>
      <c r="P14" s="22">
        <v>1189426.09</v>
      </c>
      <c r="Q14" s="19">
        <v>1299033.72</v>
      </c>
      <c r="R14" s="19">
        <v>1331688.37</v>
      </c>
      <c r="S14" s="19">
        <v>1496115.98</v>
      </c>
      <c r="T14" s="19">
        <v>1671449.83</v>
      </c>
      <c r="U14" s="19">
        <v>1242406.97</v>
      </c>
      <c r="V14" s="19">
        <v>1275523.79</v>
      </c>
      <c r="W14" s="19">
        <v>1245077.98</v>
      </c>
      <c r="X14" s="19">
        <v>1197595.63</v>
      </c>
      <c r="Y14" s="19">
        <v>978402.020000001</v>
      </c>
      <c r="Z14" s="19">
        <v>985161.02</v>
      </c>
      <c r="AA14" s="19">
        <v>1033834.06</v>
      </c>
      <c r="AB14" s="22">
        <v>1105509.64</v>
      </c>
      <c r="AC14" s="19">
        <v>1231726.71</v>
      </c>
      <c r="AD14" s="19">
        <v>1327734.42</v>
      </c>
      <c r="AE14" s="19">
        <v>1622939.97</v>
      </c>
      <c r="AF14" s="19">
        <v>1366091.47</v>
      </c>
      <c r="AG14" s="19">
        <v>1369171.2</v>
      </c>
      <c r="AH14" s="19">
        <v>1430215.06</v>
      </c>
      <c r="AI14" s="19">
        <v>1380474.5</v>
      </c>
      <c r="AJ14" s="19">
        <v>1153685.14</v>
      </c>
      <c r="AK14" s="19">
        <v>960554.7999999993</v>
      </c>
      <c r="AL14" s="19">
        <v>1059236.72</v>
      </c>
      <c r="AM14" s="19">
        <v>866290.2</v>
      </c>
      <c r="AN14" s="22">
        <v>685499.96</v>
      </c>
      <c r="AO14" s="19">
        <v>685948.4</v>
      </c>
      <c r="AP14" s="19">
        <v>1034708.34</v>
      </c>
      <c r="AQ14" s="19">
        <v>737716.3600000008</v>
      </c>
      <c r="AR14" s="19">
        <v>955953.6300000016</v>
      </c>
      <c r="AS14" s="19">
        <v>928033.48</v>
      </c>
      <c r="AT14" s="19">
        <v>803860.7</v>
      </c>
      <c r="AU14" s="19">
        <v>892617.5100000009</v>
      </c>
      <c r="AV14" s="19">
        <v>950626.0900000009</v>
      </c>
      <c r="AW14" s="19">
        <v>983300.9</v>
      </c>
      <c r="AX14" s="19">
        <v>876631.08</v>
      </c>
      <c r="AY14" s="19">
        <v>1109995.87</v>
      </c>
      <c r="AZ14" s="22">
        <v>889405.4500000007</v>
      </c>
      <c r="BA14" s="19">
        <v>1292119.81</v>
      </c>
      <c r="BB14" s="19">
        <v>1552138.29</v>
      </c>
      <c r="BC14" s="19">
        <v>1329100.0542394395</v>
      </c>
      <c r="BD14" s="20">
        <v>1439061.1493598423</v>
      </c>
      <c r="BE14" s="21">
        <v>1299444.88370893</v>
      </c>
      <c r="BF14" s="21">
        <v>1306765.994663127</v>
      </c>
      <c r="BG14" s="19">
        <v>1352682.3542776296</v>
      </c>
      <c r="BH14" s="19">
        <v>1229543.7798050952</v>
      </c>
      <c r="BI14" s="15">
        <f t="shared" si="1"/>
        <v>7956598.216054063</v>
      </c>
      <c r="BJ14" s="16">
        <f t="shared" si="2"/>
        <v>1.186915750272915</v>
      </c>
    </row>
    <row r="15" spans="3:62" ht="15">
      <c r="C15" s="9" t="s">
        <v>25</v>
      </c>
      <c r="D15" s="22"/>
      <c r="E15" s="19"/>
      <c r="F15" s="19"/>
      <c r="G15" s="19"/>
      <c r="H15" s="19">
        <v>104772.24</v>
      </c>
      <c r="I15" s="19">
        <v>320850.32</v>
      </c>
      <c r="J15" s="19">
        <v>456048.56</v>
      </c>
      <c r="K15" s="19">
        <v>440764.72</v>
      </c>
      <c r="L15" s="19">
        <v>568068.87</v>
      </c>
      <c r="M15" s="19">
        <v>605831.44</v>
      </c>
      <c r="N15" s="19">
        <v>576647.68</v>
      </c>
      <c r="O15" s="19">
        <v>655823.08</v>
      </c>
      <c r="P15" s="22">
        <v>676175.5200000012</v>
      </c>
      <c r="Q15" s="19">
        <v>782726.2000000008</v>
      </c>
      <c r="R15" s="19">
        <v>484246.3200000011</v>
      </c>
      <c r="S15" s="19">
        <v>691965.8400000014</v>
      </c>
      <c r="T15" s="19">
        <v>804292.7000000005</v>
      </c>
      <c r="U15" s="19">
        <v>731815.6400000007</v>
      </c>
      <c r="V15" s="19">
        <v>853791.74</v>
      </c>
      <c r="W15" s="19">
        <v>740245.67</v>
      </c>
      <c r="X15" s="19">
        <v>4477324.4</v>
      </c>
      <c r="Y15" s="19">
        <v>3879708.46</v>
      </c>
      <c r="Z15" s="19">
        <v>869015.38</v>
      </c>
      <c r="AA15" s="19">
        <v>3124003.55</v>
      </c>
      <c r="AB15" s="22">
        <v>869016.05</v>
      </c>
      <c r="AC15" s="19">
        <v>1306776.66</v>
      </c>
      <c r="AD15" s="19">
        <v>954332.3399999993</v>
      </c>
      <c r="AE15" s="19">
        <v>884654.54</v>
      </c>
      <c r="AF15" s="19">
        <v>867685.56</v>
      </c>
      <c r="AG15" s="19">
        <v>1020375.79</v>
      </c>
      <c r="AH15" s="19">
        <v>1163060.43</v>
      </c>
      <c r="AI15" s="19">
        <v>1217563.07</v>
      </c>
      <c r="AJ15" s="19">
        <v>1231720.49</v>
      </c>
      <c r="AK15" s="19">
        <v>916581.02</v>
      </c>
      <c r="AL15" s="19">
        <v>1164738.9</v>
      </c>
      <c r="AM15" s="19">
        <v>1460348.57</v>
      </c>
      <c r="AN15" s="22">
        <v>1182437.59</v>
      </c>
      <c r="AO15" s="19">
        <v>994891.03</v>
      </c>
      <c r="AP15" s="19">
        <v>986023.79</v>
      </c>
      <c r="AQ15" s="19">
        <v>747105.98</v>
      </c>
      <c r="AR15" s="19">
        <v>658400.08</v>
      </c>
      <c r="AS15" s="19">
        <v>838239.35</v>
      </c>
      <c r="AT15" s="19">
        <v>899958.26</v>
      </c>
      <c r="AU15" s="19">
        <v>1197938.81</v>
      </c>
      <c r="AV15" s="19">
        <v>1315517.29</v>
      </c>
      <c r="AW15" s="19">
        <v>1502012.76</v>
      </c>
      <c r="AX15" s="19">
        <v>938892.3300000008</v>
      </c>
      <c r="AY15" s="19">
        <v>1501793.45</v>
      </c>
      <c r="AZ15" s="22">
        <v>1016784.29</v>
      </c>
      <c r="BA15" s="19">
        <v>1782943.01</v>
      </c>
      <c r="BB15" s="19">
        <v>1465550.91</v>
      </c>
      <c r="BC15" s="19">
        <v>1136211.7233782578</v>
      </c>
      <c r="BD15" s="20">
        <v>972364.5067147706</v>
      </c>
      <c r="BE15" s="21">
        <v>1160201.1696748282</v>
      </c>
      <c r="BF15" s="21">
        <v>1310918.0745683666</v>
      </c>
      <c r="BG15" s="19">
        <v>1374571.0782134738</v>
      </c>
      <c r="BH15" s="19">
        <v>3029973.1949322415</v>
      </c>
      <c r="BI15" s="15">
        <f t="shared" si="1"/>
        <v>8984239.747481938</v>
      </c>
      <c r="BJ15" s="16">
        <f t="shared" si="2"/>
        <v>1.0945742198260902</v>
      </c>
    </row>
    <row r="16" spans="3:62" ht="15">
      <c r="C16" s="9" t="s">
        <v>26</v>
      </c>
      <c r="D16" s="22">
        <v>745824.48</v>
      </c>
      <c r="E16" s="19">
        <v>1101974.07</v>
      </c>
      <c r="F16" s="19">
        <v>1243189.53</v>
      </c>
      <c r="G16" s="19">
        <v>1066052.62</v>
      </c>
      <c r="H16" s="19">
        <v>1185985.81</v>
      </c>
      <c r="I16" s="19">
        <v>1265108.15</v>
      </c>
      <c r="J16" s="19">
        <v>1215609.72</v>
      </c>
      <c r="K16" s="19">
        <v>1197774.66</v>
      </c>
      <c r="L16" s="19">
        <v>1066865.82</v>
      </c>
      <c r="M16" s="19">
        <v>806441.670000001</v>
      </c>
      <c r="N16" s="19">
        <v>840895.4500000012</v>
      </c>
      <c r="O16" s="19">
        <v>641678.55</v>
      </c>
      <c r="P16" s="22">
        <v>733118.1</v>
      </c>
      <c r="Q16" s="19">
        <v>883013.73</v>
      </c>
      <c r="R16" s="19">
        <v>1068586.96</v>
      </c>
      <c r="S16" s="19">
        <v>889077.96</v>
      </c>
      <c r="T16" s="19">
        <v>1208845.66</v>
      </c>
      <c r="U16" s="19">
        <v>1020072.4</v>
      </c>
      <c r="V16" s="19">
        <v>1020927.11</v>
      </c>
      <c r="W16" s="19">
        <v>968317.5999999994</v>
      </c>
      <c r="X16" s="19">
        <v>844551</v>
      </c>
      <c r="Y16" s="19">
        <v>639486.02</v>
      </c>
      <c r="Z16" s="19">
        <v>715320.7600000007</v>
      </c>
      <c r="AA16" s="19">
        <v>811375.2</v>
      </c>
      <c r="AB16" s="22">
        <v>782247.2999999995</v>
      </c>
      <c r="AC16" s="19">
        <v>1091408.7</v>
      </c>
      <c r="AD16" s="19">
        <v>986681.4700000014</v>
      </c>
      <c r="AE16" s="19">
        <v>1144950.82</v>
      </c>
      <c r="AF16" s="19">
        <v>1189404.38</v>
      </c>
      <c r="AG16" s="19">
        <v>1053747.95</v>
      </c>
      <c r="AH16" s="19">
        <v>1333248.47</v>
      </c>
      <c r="AI16" s="19">
        <v>1172201.51</v>
      </c>
      <c r="AJ16" s="19">
        <v>936583.3</v>
      </c>
      <c r="AK16" s="19">
        <v>629918.3</v>
      </c>
      <c r="AL16" s="19">
        <v>732112.46</v>
      </c>
      <c r="AM16" s="19">
        <v>782094.11</v>
      </c>
      <c r="AN16" s="22">
        <v>555006.3</v>
      </c>
      <c r="AO16" s="19">
        <v>635796.2</v>
      </c>
      <c r="AP16" s="19">
        <v>865292.23</v>
      </c>
      <c r="AQ16" s="19">
        <v>688117.44</v>
      </c>
      <c r="AR16" s="19">
        <v>808584.15</v>
      </c>
      <c r="AS16" s="19">
        <v>908419.08</v>
      </c>
      <c r="AT16" s="19">
        <v>1416128.75</v>
      </c>
      <c r="AU16" s="19">
        <v>1213127.98</v>
      </c>
      <c r="AV16" s="19">
        <v>1180656.55</v>
      </c>
      <c r="AW16" s="19">
        <v>793328.54</v>
      </c>
      <c r="AX16" s="19">
        <v>516725.68</v>
      </c>
      <c r="AY16" s="19">
        <v>836239.9100000006</v>
      </c>
      <c r="AZ16" s="22">
        <v>811270.59</v>
      </c>
      <c r="BA16" s="19">
        <v>1051161.86</v>
      </c>
      <c r="BB16" s="19">
        <v>1126763.66</v>
      </c>
      <c r="BC16" s="19">
        <v>1018821.662341022</v>
      </c>
      <c r="BD16" s="20">
        <v>1176859.155898246</v>
      </c>
      <c r="BE16" s="21">
        <v>1135709.6301526928</v>
      </c>
      <c r="BF16" s="21">
        <v>1354725.8064841894</v>
      </c>
      <c r="BG16" s="19">
        <v>1235431.2593844808</v>
      </c>
      <c r="BH16" s="19">
        <v>1097358.6016866409</v>
      </c>
      <c r="BI16" s="15">
        <f t="shared" si="1"/>
        <v>7018906.115947272</v>
      </c>
      <c r="BJ16" s="16">
        <f t="shared" si="2"/>
        <v>1.3667450988958105</v>
      </c>
    </row>
    <row r="17" spans="3:62" ht="15">
      <c r="C17" s="9" t="s">
        <v>27</v>
      </c>
      <c r="D17" s="22">
        <v>621154.6</v>
      </c>
      <c r="E17" s="19">
        <v>743447.28</v>
      </c>
      <c r="F17" s="19">
        <v>839189.38</v>
      </c>
      <c r="G17" s="19">
        <v>855631.3399999993</v>
      </c>
      <c r="H17" s="19">
        <v>849828.5799999994</v>
      </c>
      <c r="I17" s="19">
        <v>826814.97</v>
      </c>
      <c r="J17" s="19">
        <v>932357.47</v>
      </c>
      <c r="K17" s="19">
        <v>929157.6399999993</v>
      </c>
      <c r="L17" s="19">
        <v>838155.4999999973</v>
      </c>
      <c r="M17" s="19">
        <v>757648.0799999958</v>
      </c>
      <c r="N17" s="19">
        <v>854563.3799999943</v>
      </c>
      <c r="O17" s="19">
        <v>747746.28</v>
      </c>
      <c r="P17" s="22">
        <v>842168.3800000013</v>
      </c>
      <c r="Q17" s="19">
        <v>807683.96</v>
      </c>
      <c r="R17" s="19">
        <v>996394.02</v>
      </c>
      <c r="S17" s="19">
        <v>889360.0000000012</v>
      </c>
      <c r="T17" s="19">
        <v>982816.4300000023</v>
      </c>
      <c r="U17" s="19">
        <v>1153508.5</v>
      </c>
      <c r="V17" s="19">
        <v>986813.1000000025</v>
      </c>
      <c r="W17" s="19">
        <v>1118169.9400000053</v>
      </c>
      <c r="X17" s="19">
        <v>1110467.22</v>
      </c>
      <c r="Y17" s="19">
        <v>977030.3600000027</v>
      </c>
      <c r="Z17" s="19">
        <v>865921.1200000019</v>
      </c>
      <c r="AA17" s="19">
        <v>997535.4200000014</v>
      </c>
      <c r="AB17" s="22">
        <v>884116.9999999977</v>
      </c>
      <c r="AC17" s="19">
        <v>924564.1999999958</v>
      </c>
      <c r="AD17" s="19">
        <v>1035368.3999999948</v>
      </c>
      <c r="AE17" s="19">
        <v>1270035.6</v>
      </c>
      <c r="AF17" s="19">
        <v>1236151.91</v>
      </c>
      <c r="AG17" s="19">
        <v>1123487</v>
      </c>
      <c r="AH17" s="19">
        <v>1121765.45</v>
      </c>
      <c r="AI17" s="19">
        <v>1200462.64</v>
      </c>
      <c r="AJ17" s="19">
        <v>1100732.07</v>
      </c>
      <c r="AK17" s="19">
        <v>1131314.9</v>
      </c>
      <c r="AL17" s="19">
        <v>867286.3599999979</v>
      </c>
      <c r="AM17" s="19">
        <v>771854.2399999979</v>
      </c>
      <c r="AN17" s="22">
        <v>359147.72</v>
      </c>
      <c r="AO17" s="19">
        <v>427748.7</v>
      </c>
      <c r="AP17" s="19">
        <v>518164.8999999986</v>
      </c>
      <c r="AQ17" s="19">
        <v>521515.5499999971</v>
      </c>
      <c r="AR17" s="19">
        <v>575773.2099999979</v>
      </c>
      <c r="AS17" s="19">
        <v>827989.0599999982</v>
      </c>
      <c r="AT17" s="19">
        <v>654917.8899999985</v>
      </c>
      <c r="AU17" s="19">
        <v>672436.9099999984</v>
      </c>
      <c r="AV17" s="19">
        <v>679820.949999997</v>
      </c>
      <c r="AW17" s="19">
        <v>663127.7799999976</v>
      </c>
      <c r="AX17" s="19">
        <v>625498.14</v>
      </c>
      <c r="AY17" s="19">
        <v>743049.49</v>
      </c>
      <c r="AZ17" s="22">
        <v>514564.59</v>
      </c>
      <c r="BA17" s="19">
        <v>648465.9</v>
      </c>
      <c r="BB17" s="19">
        <v>683104.33</v>
      </c>
      <c r="BC17" s="19">
        <v>738092.4650188007</v>
      </c>
      <c r="BD17" s="20">
        <v>776304.9293174524</v>
      </c>
      <c r="BE17" s="21">
        <v>833559.011570804</v>
      </c>
      <c r="BF17" s="21">
        <v>787430.9990869454</v>
      </c>
      <c r="BG17" s="19">
        <v>841202.7905627111</v>
      </c>
      <c r="BH17" s="19">
        <v>803716.5526108764</v>
      </c>
      <c r="BI17" s="15">
        <f t="shared" si="1"/>
        <v>4780306.74816759</v>
      </c>
      <c r="BJ17" s="16">
        <f t="shared" si="2"/>
        <v>1.232733544098055</v>
      </c>
    </row>
    <row r="18" spans="3:62" ht="15">
      <c r="C18" s="9" t="s">
        <v>28</v>
      </c>
      <c r="D18" s="22">
        <v>119706.3</v>
      </c>
      <c r="E18" s="19">
        <v>153811.36</v>
      </c>
      <c r="F18" s="19">
        <v>255120.8</v>
      </c>
      <c r="G18" s="19">
        <v>318167.7</v>
      </c>
      <c r="H18" s="19">
        <v>144923.2</v>
      </c>
      <c r="I18" s="19">
        <v>174460.33</v>
      </c>
      <c r="J18" s="19">
        <v>127491.14</v>
      </c>
      <c r="K18" s="19">
        <v>175197.9</v>
      </c>
      <c r="L18" s="19">
        <v>206071.92</v>
      </c>
      <c r="M18" s="19">
        <v>213524.9</v>
      </c>
      <c r="N18" s="19">
        <v>206531.26</v>
      </c>
      <c r="O18" s="19">
        <v>188196.45</v>
      </c>
      <c r="P18" s="22">
        <v>370315.3</v>
      </c>
      <c r="Q18" s="19">
        <v>470278.83</v>
      </c>
      <c r="R18" s="19">
        <v>865101.0799999984</v>
      </c>
      <c r="S18" s="19">
        <v>596327.22</v>
      </c>
      <c r="T18" s="19">
        <v>707407.7699999987</v>
      </c>
      <c r="U18" s="19">
        <v>868266.8099999989</v>
      </c>
      <c r="V18" s="19">
        <v>762542.389999999</v>
      </c>
      <c r="W18" s="19">
        <v>520026.76</v>
      </c>
      <c r="X18" s="19">
        <v>576134.1599999993</v>
      </c>
      <c r="Y18" s="19">
        <v>785564.9999999987</v>
      </c>
      <c r="Z18" s="19">
        <v>413568.82</v>
      </c>
      <c r="AA18" s="19">
        <v>700243.4399999994</v>
      </c>
      <c r="AB18" s="22">
        <v>583159.16</v>
      </c>
      <c r="AC18" s="19">
        <v>954164.8799999966</v>
      </c>
      <c r="AD18" s="19">
        <v>829913.2299999992</v>
      </c>
      <c r="AE18" s="19">
        <v>902369.28</v>
      </c>
      <c r="AF18" s="19">
        <v>617549.83</v>
      </c>
      <c r="AG18" s="19">
        <v>551074.3400000007</v>
      </c>
      <c r="AH18" s="19">
        <v>577009.7100000007</v>
      </c>
      <c r="AI18" s="19">
        <v>707377.08</v>
      </c>
      <c r="AJ18" s="19">
        <v>722577.5399999992</v>
      </c>
      <c r="AK18" s="19">
        <v>746825.1499999993</v>
      </c>
      <c r="AL18" s="19">
        <v>681367.49</v>
      </c>
      <c r="AM18" s="19">
        <v>839747.4299999991</v>
      </c>
      <c r="AN18" s="22">
        <v>1605216.5</v>
      </c>
      <c r="AO18" s="19">
        <v>1672823.59</v>
      </c>
      <c r="AP18" s="19">
        <v>1857021.17</v>
      </c>
      <c r="AQ18" s="19">
        <v>1874387.19</v>
      </c>
      <c r="AR18" s="19">
        <v>1055114.33</v>
      </c>
      <c r="AS18" s="19">
        <v>1355226.35</v>
      </c>
      <c r="AT18" s="19">
        <v>949189.67</v>
      </c>
      <c r="AU18" s="19">
        <v>1361643.76</v>
      </c>
      <c r="AV18" s="19">
        <v>1535653.54</v>
      </c>
      <c r="AW18" s="19">
        <v>1325037.93</v>
      </c>
      <c r="AX18" s="19">
        <v>1146020.98</v>
      </c>
      <c r="AY18" s="19">
        <v>1878424.73</v>
      </c>
      <c r="AZ18" s="22">
        <v>798523.99</v>
      </c>
      <c r="BA18" s="19">
        <v>1469773.36</v>
      </c>
      <c r="BB18" s="19">
        <v>1243891.61</v>
      </c>
      <c r="BC18" s="19">
        <v>1368752.4141290525</v>
      </c>
      <c r="BD18" s="20">
        <v>908396.2246237361</v>
      </c>
      <c r="BE18" s="21">
        <v>938763.54788378</v>
      </c>
      <c r="BF18" s="21">
        <v>757419.1286783019</v>
      </c>
      <c r="BG18" s="19">
        <v>780915.7572473008</v>
      </c>
      <c r="BH18" s="19">
        <v>817100.7900576384</v>
      </c>
      <c r="BI18" s="15">
        <f t="shared" si="1"/>
        <v>5571347.86261981</v>
      </c>
      <c r="BJ18" s="16">
        <f t="shared" si="2"/>
        <v>0.7086720785879341</v>
      </c>
    </row>
    <row r="19" spans="3:62" ht="15">
      <c r="C19" s="9" t="s">
        <v>29</v>
      </c>
      <c r="D19" s="22">
        <v>345661.93</v>
      </c>
      <c r="E19" s="19">
        <v>453109.4</v>
      </c>
      <c r="F19" s="19">
        <v>444651.52</v>
      </c>
      <c r="G19" s="19">
        <v>463169.94</v>
      </c>
      <c r="H19" s="19">
        <v>327720.89</v>
      </c>
      <c r="I19" s="19">
        <v>265805.45</v>
      </c>
      <c r="J19" s="19">
        <v>285565.57</v>
      </c>
      <c r="K19" s="19">
        <v>328966.49</v>
      </c>
      <c r="L19" s="19">
        <v>297857.23</v>
      </c>
      <c r="M19" s="19">
        <v>377442.43</v>
      </c>
      <c r="N19" s="19">
        <v>552704.9199999989</v>
      </c>
      <c r="O19" s="19">
        <v>584431.9299999992</v>
      </c>
      <c r="P19" s="22">
        <v>573842.72</v>
      </c>
      <c r="Q19" s="19">
        <v>716952.9000000006</v>
      </c>
      <c r="R19" s="19">
        <v>771843.1200000014</v>
      </c>
      <c r="S19" s="19">
        <v>539744.0800000007</v>
      </c>
      <c r="T19" s="19">
        <v>481572.6000000005</v>
      </c>
      <c r="U19" s="19">
        <v>423276.18000000063</v>
      </c>
      <c r="V19" s="19">
        <v>414067.92</v>
      </c>
      <c r="W19" s="19">
        <v>473852.74</v>
      </c>
      <c r="X19" s="19">
        <v>573872.28</v>
      </c>
      <c r="Y19" s="19">
        <v>696738.7</v>
      </c>
      <c r="Z19" s="19">
        <v>843868.3899999994</v>
      </c>
      <c r="AA19" s="19">
        <v>873787.75</v>
      </c>
      <c r="AB19" s="22">
        <v>728027.8999999994</v>
      </c>
      <c r="AC19" s="19">
        <v>879556.6999999986</v>
      </c>
      <c r="AD19" s="19">
        <v>793497.2499999992</v>
      </c>
      <c r="AE19" s="19">
        <v>841635.839999999</v>
      </c>
      <c r="AF19" s="19">
        <v>595486.58</v>
      </c>
      <c r="AG19" s="19">
        <v>451860.36</v>
      </c>
      <c r="AH19" s="19">
        <v>535947.65</v>
      </c>
      <c r="AI19" s="19">
        <v>617181.25</v>
      </c>
      <c r="AJ19" s="19">
        <v>722398.22</v>
      </c>
      <c r="AK19" s="19">
        <v>824660.4799999994</v>
      </c>
      <c r="AL19" s="19">
        <v>1006431.21</v>
      </c>
      <c r="AM19" s="19">
        <v>1118473.44</v>
      </c>
      <c r="AN19" s="22">
        <v>950190.2399999991</v>
      </c>
      <c r="AO19" s="19">
        <v>1089894.63</v>
      </c>
      <c r="AP19" s="19">
        <v>1554132.78</v>
      </c>
      <c r="AQ19" s="19">
        <v>654739.5200000006</v>
      </c>
      <c r="AR19" s="19">
        <v>812992.4</v>
      </c>
      <c r="AS19" s="19">
        <v>800134.5000000009</v>
      </c>
      <c r="AT19" s="19">
        <v>687806.64</v>
      </c>
      <c r="AU19" s="19">
        <v>842247.4400000006</v>
      </c>
      <c r="AV19" s="19">
        <v>978881.79</v>
      </c>
      <c r="AW19" s="19">
        <v>857755.0900000005</v>
      </c>
      <c r="AX19" s="19">
        <v>1071235.17</v>
      </c>
      <c r="AY19" s="19">
        <v>1635432.78</v>
      </c>
      <c r="AZ19" s="22">
        <v>1050193.75</v>
      </c>
      <c r="BA19" s="19">
        <v>1294854.07</v>
      </c>
      <c r="BB19" s="19">
        <v>1363931.99</v>
      </c>
      <c r="BC19" s="19">
        <v>1033952.1512819428</v>
      </c>
      <c r="BD19" s="20">
        <v>849063.7418888928</v>
      </c>
      <c r="BE19" s="21">
        <v>708720.4732577067</v>
      </c>
      <c r="BF19" s="21">
        <v>695066.910600494</v>
      </c>
      <c r="BG19" s="19">
        <v>791831.6677302563</v>
      </c>
      <c r="BH19" s="19">
        <v>857836.4967090247</v>
      </c>
      <c r="BI19" s="15">
        <f t="shared" si="1"/>
        <v>4936471.441468318</v>
      </c>
      <c r="BJ19" s="16">
        <f t="shared" si="2"/>
        <v>0.6787017773212324</v>
      </c>
    </row>
    <row r="20" spans="3:62" ht="15">
      <c r="C20" s="9" t="s">
        <v>30</v>
      </c>
      <c r="D20" s="22">
        <v>94765.14000000013</v>
      </c>
      <c r="E20" s="19">
        <v>182704.14</v>
      </c>
      <c r="F20" s="19">
        <v>181987.44</v>
      </c>
      <c r="G20" s="19">
        <v>288131.34</v>
      </c>
      <c r="H20" s="19">
        <v>172873.92</v>
      </c>
      <c r="I20" s="19">
        <v>162907.43</v>
      </c>
      <c r="J20" s="19">
        <v>128396.38</v>
      </c>
      <c r="K20" s="19">
        <v>169694.35</v>
      </c>
      <c r="L20" s="19">
        <v>165064.69</v>
      </c>
      <c r="M20" s="19">
        <v>201368.87</v>
      </c>
      <c r="N20" s="19">
        <v>173960.41</v>
      </c>
      <c r="O20" s="19">
        <v>130618.56</v>
      </c>
      <c r="P20" s="22">
        <v>382094.88000000134</v>
      </c>
      <c r="Q20" s="19">
        <v>330426.36</v>
      </c>
      <c r="R20" s="19">
        <v>661560.7200000009</v>
      </c>
      <c r="S20" s="19">
        <v>500404.1400000007</v>
      </c>
      <c r="T20" s="19">
        <v>939897.3599999952</v>
      </c>
      <c r="U20" s="19">
        <v>592054.98</v>
      </c>
      <c r="V20" s="19">
        <v>478368.64000000135</v>
      </c>
      <c r="W20" s="19">
        <v>497298.9900000017</v>
      </c>
      <c r="X20" s="19">
        <v>534137.0400000016</v>
      </c>
      <c r="Y20" s="19">
        <v>572837.7600000015</v>
      </c>
      <c r="Z20" s="19">
        <v>301302.0400000013</v>
      </c>
      <c r="AA20" s="19">
        <v>477604.9700000013</v>
      </c>
      <c r="AB20" s="22">
        <v>360946.3900000011</v>
      </c>
      <c r="AC20" s="19">
        <v>608534.57</v>
      </c>
      <c r="AD20" s="19">
        <v>1030838.45</v>
      </c>
      <c r="AE20" s="19">
        <v>789148.090000002</v>
      </c>
      <c r="AF20" s="19">
        <v>549022.64</v>
      </c>
      <c r="AG20" s="19">
        <v>322446.77999999945</v>
      </c>
      <c r="AH20" s="19">
        <v>430618.07</v>
      </c>
      <c r="AI20" s="19">
        <v>560908.14</v>
      </c>
      <c r="AJ20" s="19">
        <v>501454.67</v>
      </c>
      <c r="AK20" s="19">
        <v>510363.32</v>
      </c>
      <c r="AL20" s="19">
        <v>446042.75</v>
      </c>
      <c r="AM20" s="19">
        <v>546404.37</v>
      </c>
      <c r="AN20" s="22">
        <v>689998.84</v>
      </c>
      <c r="AO20" s="19">
        <v>1351801.6</v>
      </c>
      <c r="AP20" s="19">
        <v>1490424.12</v>
      </c>
      <c r="AQ20" s="19">
        <v>1389480.3</v>
      </c>
      <c r="AR20" s="19">
        <v>788964.31</v>
      </c>
      <c r="AS20" s="19">
        <v>1005084.04</v>
      </c>
      <c r="AT20" s="19">
        <v>837113.35</v>
      </c>
      <c r="AU20" s="19">
        <v>1239710.19</v>
      </c>
      <c r="AV20" s="19">
        <v>1408588.1999999946</v>
      </c>
      <c r="AW20" s="19">
        <v>1230865.34</v>
      </c>
      <c r="AX20" s="19">
        <v>1051052.66</v>
      </c>
      <c r="AY20" s="19">
        <v>1669083.09</v>
      </c>
      <c r="AZ20" s="22">
        <v>1299562.31</v>
      </c>
      <c r="BA20" s="19">
        <v>901520.36</v>
      </c>
      <c r="BB20" s="19">
        <v>1303750.75</v>
      </c>
      <c r="BC20" s="19">
        <v>1364464.7835648214</v>
      </c>
      <c r="BD20" s="20">
        <v>997841.4593780369</v>
      </c>
      <c r="BE20" s="21">
        <v>779829.497285863</v>
      </c>
      <c r="BF20" s="21">
        <v>642917.7277194329</v>
      </c>
      <c r="BG20" s="19">
        <v>756661.9230947132</v>
      </c>
      <c r="BH20" s="19">
        <v>758319.7149883503</v>
      </c>
      <c r="BI20" s="15">
        <f t="shared" si="1"/>
        <v>5300035.106031218</v>
      </c>
      <c r="BJ20" s="16">
        <f t="shared" si="2"/>
        <v>0.7108573961670747</v>
      </c>
    </row>
    <row r="21" spans="3:62" ht="15">
      <c r="C21" s="9" t="s">
        <v>31</v>
      </c>
      <c r="D21" s="22"/>
      <c r="E21" s="19"/>
      <c r="F21" s="19"/>
      <c r="G21" s="19"/>
      <c r="H21" s="19"/>
      <c r="I21" s="19"/>
      <c r="J21" s="19"/>
      <c r="K21" s="19">
        <v>57585.6</v>
      </c>
      <c r="L21" s="19">
        <v>177347.28</v>
      </c>
      <c r="M21" s="19">
        <v>302206.14</v>
      </c>
      <c r="N21" s="19">
        <v>248048.16</v>
      </c>
      <c r="O21" s="19">
        <v>350080.2</v>
      </c>
      <c r="P21" s="22">
        <v>131532</v>
      </c>
      <c r="Q21" s="19">
        <v>433737.6</v>
      </c>
      <c r="R21" s="19">
        <v>755786.95</v>
      </c>
      <c r="S21" s="19">
        <v>736645</v>
      </c>
      <c r="T21" s="19">
        <v>563658.9</v>
      </c>
      <c r="U21" s="19">
        <v>1224103.69</v>
      </c>
      <c r="V21" s="19">
        <v>1018446.1</v>
      </c>
      <c r="W21" s="19">
        <v>226330.52</v>
      </c>
      <c r="X21" s="19">
        <v>534910.31</v>
      </c>
      <c r="Y21" s="19">
        <v>646900.59</v>
      </c>
      <c r="Z21" s="19">
        <v>496171.2</v>
      </c>
      <c r="AA21" s="19">
        <v>1020865.85</v>
      </c>
      <c r="AB21" s="22">
        <v>552836.59</v>
      </c>
      <c r="AC21" s="19">
        <v>826943.48</v>
      </c>
      <c r="AD21" s="19">
        <v>512728.58</v>
      </c>
      <c r="AE21" s="19">
        <v>839074.83</v>
      </c>
      <c r="AF21" s="19">
        <v>770366.88</v>
      </c>
      <c r="AG21" s="19">
        <v>735551.97</v>
      </c>
      <c r="AH21" s="19">
        <v>1167436.68</v>
      </c>
      <c r="AI21" s="19">
        <v>630900.66</v>
      </c>
      <c r="AJ21" s="19">
        <v>660142.41</v>
      </c>
      <c r="AK21" s="19">
        <v>668398.99</v>
      </c>
      <c r="AL21" s="19">
        <v>527195.88</v>
      </c>
      <c r="AM21" s="19">
        <v>719211.23</v>
      </c>
      <c r="AN21" s="22">
        <v>476985.76</v>
      </c>
      <c r="AO21" s="19">
        <v>1422305.89</v>
      </c>
      <c r="AP21" s="19">
        <v>773711.35</v>
      </c>
      <c r="AQ21" s="19">
        <v>924069.07</v>
      </c>
      <c r="AR21" s="19">
        <v>806197.8</v>
      </c>
      <c r="AS21" s="19">
        <v>1148823.32</v>
      </c>
      <c r="AT21" s="19">
        <v>844961.26</v>
      </c>
      <c r="AU21" s="19">
        <v>843837.26</v>
      </c>
      <c r="AV21" s="19">
        <v>1039070.23</v>
      </c>
      <c r="AW21" s="19">
        <v>981078.5800000005</v>
      </c>
      <c r="AX21" s="19">
        <v>885713.73</v>
      </c>
      <c r="AY21" s="19">
        <v>1711356.73</v>
      </c>
      <c r="AZ21" s="22">
        <v>922711.9300000007</v>
      </c>
      <c r="BA21" s="19">
        <v>1119695.99</v>
      </c>
      <c r="BB21" s="19">
        <v>1156159.38</v>
      </c>
      <c r="BC21" s="19">
        <v>1359861.8705236772</v>
      </c>
      <c r="BD21" s="20">
        <v>1051872.1037767874</v>
      </c>
      <c r="BE21" s="21">
        <v>1628113.132900575</v>
      </c>
      <c r="BF21" s="21">
        <v>1535173.3544370064</v>
      </c>
      <c r="BG21" s="19">
        <v>595592.7832636661</v>
      </c>
      <c r="BH21" s="19">
        <v>879979.687685245</v>
      </c>
      <c r="BI21" s="15">
        <f t="shared" si="1"/>
        <v>7050592.932586958</v>
      </c>
      <c r="BJ21" s="16">
        <f t="shared" si="2"/>
        <v>1.0404143509697141</v>
      </c>
    </row>
    <row r="22" spans="3:62" ht="15">
      <c r="C22" s="9" t="s">
        <v>32</v>
      </c>
      <c r="D22" s="22">
        <v>397506.47</v>
      </c>
      <c r="E22" s="19">
        <v>511681</v>
      </c>
      <c r="F22" s="19">
        <v>456982.44</v>
      </c>
      <c r="G22" s="19">
        <v>560404.98</v>
      </c>
      <c r="H22" s="19">
        <v>610593.37</v>
      </c>
      <c r="I22" s="19">
        <v>587614.82</v>
      </c>
      <c r="J22" s="19">
        <v>723323.29</v>
      </c>
      <c r="K22" s="19">
        <v>710025.95</v>
      </c>
      <c r="L22" s="19">
        <v>742491</v>
      </c>
      <c r="M22" s="19">
        <v>704819.739999999</v>
      </c>
      <c r="N22" s="19">
        <v>704430.5499999989</v>
      </c>
      <c r="O22" s="19">
        <v>674222.019999999</v>
      </c>
      <c r="P22" s="22">
        <v>644381.26</v>
      </c>
      <c r="Q22" s="19">
        <v>646295.4</v>
      </c>
      <c r="R22" s="19">
        <v>777590.4</v>
      </c>
      <c r="S22" s="19">
        <v>963851.79</v>
      </c>
      <c r="T22" s="19">
        <v>840388.38</v>
      </c>
      <c r="U22" s="19">
        <v>1428207.56</v>
      </c>
      <c r="V22" s="19">
        <v>1313460.37</v>
      </c>
      <c r="W22" s="19">
        <v>1007300.19</v>
      </c>
      <c r="X22" s="19">
        <v>1335835.35</v>
      </c>
      <c r="Y22" s="19">
        <v>776768.5499999989</v>
      </c>
      <c r="Z22" s="19">
        <v>764020.06</v>
      </c>
      <c r="AA22" s="19">
        <v>929254.66</v>
      </c>
      <c r="AB22" s="22">
        <v>769096.0000000008</v>
      </c>
      <c r="AC22" s="19">
        <v>862564.7</v>
      </c>
      <c r="AD22" s="19">
        <v>868418.98</v>
      </c>
      <c r="AE22" s="19">
        <v>969203.76</v>
      </c>
      <c r="AF22" s="19">
        <v>1092570.51</v>
      </c>
      <c r="AG22" s="19">
        <v>947321.1099999979</v>
      </c>
      <c r="AH22" s="19">
        <v>1150048.81</v>
      </c>
      <c r="AI22" s="19">
        <v>971197.2699999992</v>
      </c>
      <c r="AJ22" s="19">
        <v>732165.5799999994</v>
      </c>
      <c r="AK22" s="19">
        <v>736104.2799999993</v>
      </c>
      <c r="AL22" s="19">
        <v>625578.21</v>
      </c>
      <c r="AM22" s="19">
        <v>620877.0499999995</v>
      </c>
      <c r="AN22" s="22">
        <v>275557.03</v>
      </c>
      <c r="AO22" s="19">
        <v>351175.73</v>
      </c>
      <c r="AP22" s="19">
        <v>366998.93</v>
      </c>
      <c r="AQ22" s="19">
        <v>482976.88</v>
      </c>
      <c r="AR22" s="19">
        <v>483692.8700000006</v>
      </c>
      <c r="AS22" s="19">
        <v>658219.75</v>
      </c>
      <c r="AT22" s="19">
        <v>535365.77</v>
      </c>
      <c r="AU22" s="19">
        <v>511266.53</v>
      </c>
      <c r="AV22" s="19">
        <v>387709.84</v>
      </c>
      <c r="AW22" s="19">
        <v>360087.02</v>
      </c>
      <c r="AX22" s="19">
        <v>298052.41</v>
      </c>
      <c r="AY22" s="19">
        <v>420555.95</v>
      </c>
      <c r="AZ22" s="22">
        <v>178471.97</v>
      </c>
      <c r="BA22" s="19">
        <v>269724.02</v>
      </c>
      <c r="BB22" s="19">
        <v>160959</v>
      </c>
      <c r="BC22" s="19">
        <v>297386.37448157143</v>
      </c>
      <c r="BD22" s="20">
        <v>307246.3328635464</v>
      </c>
      <c r="BE22" s="21">
        <v>346244.42145532824</v>
      </c>
      <c r="BF22" s="21">
        <v>372005.843205802</v>
      </c>
      <c r="BG22" s="19">
        <v>321469.45712168264</v>
      </c>
      <c r="BH22" s="19">
        <v>314667.89392972</v>
      </c>
      <c r="BI22" s="15">
        <f t="shared" si="1"/>
        <v>1959020.3230576506</v>
      </c>
      <c r="BJ22" s="16">
        <f t="shared" si="2"/>
        <v>1.160659948226128</v>
      </c>
    </row>
    <row r="23" spans="3:62" ht="15">
      <c r="C23" s="9" t="s">
        <v>33</v>
      </c>
      <c r="D23" s="22">
        <v>465165.32</v>
      </c>
      <c r="E23" s="19">
        <v>708197.3</v>
      </c>
      <c r="F23" s="19">
        <v>516495.58</v>
      </c>
      <c r="G23" s="19">
        <v>523205.16</v>
      </c>
      <c r="H23" s="19">
        <v>492701.18</v>
      </c>
      <c r="I23" s="19">
        <v>382720.02</v>
      </c>
      <c r="J23" s="19">
        <v>454788.41</v>
      </c>
      <c r="K23" s="19">
        <v>363098.42</v>
      </c>
      <c r="L23" s="19">
        <v>488183.0499999994</v>
      </c>
      <c r="M23" s="19">
        <v>504068.26</v>
      </c>
      <c r="N23" s="19">
        <v>674310.34</v>
      </c>
      <c r="O23" s="19">
        <v>717844.64</v>
      </c>
      <c r="P23" s="22">
        <v>377255.02</v>
      </c>
      <c r="Q23" s="19">
        <v>479981.83</v>
      </c>
      <c r="R23" s="19">
        <v>794489.3199999988</v>
      </c>
      <c r="S23" s="19">
        <v>662406.9399999994</v>
      </c>
      <c r="T23" s="19">
        <v>557841.41</v>
      </c>
      <c r="U23" s="19">
        <v>497043.48</v>
      </c>
      <c r="V23" s="19">
        <v>235689.03</v>
      </c>
      <c r="W23" s="19">
        <v>256838.6</v>
      </c>
      <c r="X23" s="19">
        <v>275528.88</v>
      </c>
      <c r="Y23" s="19">
        <v>463058.72</v>
      </c>
      <c r="Z23" s="19">
        <v>579354.42</v>
      </c>
      <c r="AA23" s="19">
        <v>704415.18</v>
      </c>
      <c r="AB23" s="22">
        <v>489265.48</v>
      </c>
      <c r="AC23" s="19">
        <v>594521.55</v>
      </c>
      <c r="AD23" s="19">
        <v>634233.41</v>
      </c>
      <c r="AE23" s="19">
        <v>575996.99</v>
      </c>
      <c r="AF23" s="19">
        <v>372952.83</v>
      </c>
      <c r="AG23" s="19">
        <v>493832.11</v>
      </c>
      <c r="AH23" s="19">
        <v>436036.3</v>
      </c>
      <c r="AI23" s="19">
        <v>432635.46</v>
      </c>
      <c r="AJ23" s="19">
        <v>662186.05</v>
      </c>
      <c r="AK23" s="19">
        <v>556493.46</v>
      </c>
      <c r="AL23" s="19">
        <v>713461.56</v>
      </c>
      <c r="AM23" s="19">
        <v>803441.49</v>
      </c>
      <c r="AN23" s="22">
        <v>719152.86</v>
      </c>
      <c r="AO23" s="19">
        <v>864374.28</v>
      </c>
      <c r="AP23" s="19">
        <v>816420.9599999987</v>
      </c>
      <c r="AQ23" s="19">
        <v>848892.989999999</v>
      </c>
      <c r="AR23" s="19">
        <v>502110.46999999933</v>
      </c>
      <c r="AS23" s="19">
        <v>623108.1999999995</v>
      </c>
      <c r="AT23" s="19">
        <v>429728.39</v>
      </c>
      <c r="AU23" s="19">
        <v>653257.9099999995</v>
      </c>
      <c r="AV23" s="19">
        <v>613795.76</v>
      </c>
      <c r="AW23" s="19">
        <v>811232.35</v>
      </c>
      <c r="AX23" s="19">
        <v>604247.65</v>
      </c>
      <c r="AY23" s="19">
        <v>1330276.15</v>
      </c>
      <c r="AZ23" s="22">
        <v>653159.53</v>
      </c>
      <c r="BA23" s="19">
        <v>936373.83</v>
      </c>
      <c r="BB23" s="19">
        <v>1085235.33</v>
      </c>
      <c r="BC23" s="19">
        <v>903543.1005836631</v>
      </c>
      <c r="BD23" s="20">
        <v>695790.361815613</v>
      </c>
      <c r="BE23" s="21">
        <v>699429.7949359658</v>
      </c>
      <c r="BF23" s="21">
        <v>540377.1362035443</v>
      </c>
      <c r="BG23" s="19">
        <v>567984.2295235172</v>
      </c>
      <c r="BH23" s="19">
        <v>682751.1495079839</v>
      </c>
      <c r="BI23" s="15">
        <f t="shared" si="1"/>
        <v>4089875.7725702873</v>
      </c>
      <c r="BJ23" s="16">
        <f t="shared" si="2"/>
        <v>0.7545165631175832</v>
      </c>
    </row>
    <row r="24" spans="3:62" ht="15">
      <c r="C24" s="9" t="s">
        <v>34</v>
      </c>
      <c r="D24" s="22">
        <v>390422.3199999993</v>
      </c>
      <c r="E24" s="19">
        <v>502084.80999999936</v>
      </c>
      <c r="F24" s="19">
        <v>594651.14</v>
      </c>
      <c r="G24" s="19">
        <v>563711.45</v>
      </c>
      <c r="H24" s="19">
        <v>531640.3899999993</v>
      </c>
      <c r="I24" s="19">
        <v>549390.28</v>
      </c>
      <c r="J24" s="19">
        <v>612820.53</v>
      </c>
      <c r="K24" s="19">
        <v>596025.56</v>
      </c>
      <c r="L24" s="19">
        <v>610069.8599999987</v>
      </c>
      <c r="M24" s="19">
        <v>426911.55999999924</v>
      </c>
      <c r="N24" s="19">
        <v>536446.5599999985</v>
      </c>
      <c r="O24" s="19">
        <v>519244.480000001</v>
      </c>
      <c r="P24" s="22">
        <v>455313.7600000006</v>
      </c>
      <c r="Q24" s="19">
        <v>490755.50000000064</v>
      </c>
      <c r="R24" s="19">
        <v>750339.9500000012</v>
      </c>
      <c r="S24" s="19">
        <v>575765.8400000021</v>
      </c>
      <c r="T24" s="19">
        <v>815742.4400000006</v>
      </c>
      <c r="U24" s="19">
        <v>873698.42</v>
      </c>
      <c r="V24" s="19">
        <v>714863.4799999992</v>
      </c>
      <c r="W24" s="19">
        <v>596531.04</v>
      </c>
      <c r="X24" s="19">
        <v>523114.5899999987</v>
      </c>
      <c r="Y24" s="19">
        <v>516250.9799999993</v>
      </c>
      <c r="Z24" s="19">
        <v>729954.2599999994</v>
      </c>
      <c r="AA24" s="19">
        <v>632722.0999999988</v>
      </c>
      <c r="AB24" s="22">
        <v>572748.15</v>
      </c>
      <c r="AC24" s="19">
        <v>565944.1199999994</v>
      </c>
      <c r="AD24" s="19">
        <v>660264.45</v>
      </c>
      <c r="AE24" s="19">
        <v>743541.1300000008</v>
      </c>
      <c r="AF24" s="19">
        <v>749775.0099999994</v>
      </c>
      <c r="AG24" s="19">
        <v>727244.4699999993</v>
      </c>
      <c r="AH24" s="19">
        <v>880415.3999999992</v>
      </c>
      <c r="AI24" s="19">
        <v>761968.3</v>
      </c>
      <c r="AJ24" s="19">
        <v>665361.87</v>
      </c>
      <c r="AK24" s="19">
        <v>687576.5099999994</v>
      </c>
      <c r="AL24" s="19">
        <v>512400.8</v>
      </c>
      <c r="AM24" s="19">
        <v>606167.0899999992</v>
      </c>
      <c r="AN24" s="22">
        <v>342317.82</v>
      </c>
      <c r="AO24" s="19">
        <v>384400.91</v>
      </c>
      <c r="AP24" s="19">
        <v>598309.87</v>
      </c>
      <c r="AQ24" s="19">
        <v>420835.91</v>
      </c>
      <c r="AR24" s="19">
        <v>491612.75</v>
      </c>
      <c r="AS24" s="19">
        <v>573247.17</v>
      </c>
      <c r="AT24" s="19">
        <v>463667.17</v>
      </c>
      <c r="AU24" s="19">
        <v>526279.67</v>
      </c>
      <c r="AV24" s="19">
        <v>625127.86</v>
      </c>
      <c r="AW24" s="19">
        <v>412137.07</v>
      </c>
      <c r="AX24" s="19">
        <v>500756.43</v>
      </c>
      <c r="AY24" s="19">
        <v>591193.12</v>
      </c>
      <c r="AZ24" s="22">
        <v>448782.05</v>
      </c>
      <c r="BA24" s="19">
        <v>589709.67</v>
      </c>
      <c r="BB24" s="19">
        <v>705932.32</v>
      </c>
      <c r="BC24" s="19">
        <v>622162.3513877296</v>
      </c>
      <c r="BD24" s="20">
        <v>710532.8782516654</v>
      </c>
      <c r="BE24" s="21">
        <v>736355.5568817293</v>
      </c>
      <c r="BF24" s="21">
        <v>726506.6458098377</v>
      </c>
      <c r="BG24" s="19">
        <v>676161.6211312511</v>
      </c>
      <c r="BH24" s="19">
        <v>659241.6936919836</v>
      </c>
      <c r="BI24" s="15">
        <f t="shared" si="1"/>
        <v>4130960.7471541967</v>
      </c>
      <c r="BJ24" s="16">
        <f t="shared" si="2"/>
        <v>1.2716475885457603</v>
      </c>
    </row>
    <row r="25" spans="3:62" ht="15">
      <c r="C25" s="9" t="s">
        <v>35</v>
      </c>
      <c r="D25" s="22">
        <v>385508.23</v>
      </c>
      <c r="E25" s="19">
        <v>485475.95</v>
      </c>
      <c r="F25" s="19">
        <v>458225.2</v>
      </c>
      <c r="G25" s="19">
        <v>579626.28</v>
      </c>
      <c r="H25" s="19">
        <v>584997.39</v>
      </c>
      <c r="I25" s="19">
        <v>683651.94</v>
      </c>
      <c r="J25" s="19">
        <v>733018.55</v>
      </c>
      <c r="K25" s="19">
        <v>643202.8500000006</v>
      </c>
      <c r="L25" s="19">
        <v>646181.6</v>
      </c>
      <c r="M25" s="19">
        <v>538952.099999999</v>
      </c>
      <c r="N25" s="19">
        <v>541194.1999999993</v>
      </c>
      <c r="O25" s="19">
        <v>418273.3</v>
      </c>
      <c r="P25" s="22">
        <v>529983.15</v>
      </c>
      <c r="Q25" s="19">
        <v>377054.65</v>
      </c>
      <c r="R25" s="19">
        <v>592862.55</v>
      </c>
      <c r="S25" s="19">
        <v>529373.36</v>
      </c>
      <c r="T25" s="19">
        <v>543008.25</v>
      </c>
      <c r="U25" s="19">
        <v>785376.55</v>
      </c>
      <c r="V25" s="19">
        <v>651629.87</v>
      </c>
      <c r="W25" s="19">
        <v>815184.62</v>
      </c>
      <c r="X25" s="19">
        <v>644069.04</v>
      </c>
      <c r="Y25" s="19">
        <v>592620.89</v>
      </c>
      <c r="Z25" s="19">
        <v>498564.5000000005</v>
      </c>
      <c r="AA25" s="19">
        <v>635339.7</v>
      </c>
      <c r="AB25" s="22">
        <v>503034.6000000009</v>
      </c>
      <c r="AC25" s="19">
        <v>572670.6000000009</v>
      </c>
      <c r="AD25" s="19">
        <v>486929.37000000075</v>
      </c>
      <c r="AE25" s="19">
        <v>713240.7</v>
      </c>
      <c r="AF25" s="19">
        <v>628682.999999999</v>
      </c>
      <c r="AG25" s="19">
        <v>561836</v>
      </c>
      <c r="AH25" s="19">
        <v>660930.0499999991</v>
      </c>
      <c r="AI25" s="19">
        <v>790631.6499999987</v>
      </c>
      <c r="AJ25" s="19">
        <v>630485.62</v>
      </c>
      <c r="AK25" s="19">
        <v>657712.43</v>
      </c>
      <c r="AL25" s="19">
        <v>449514.6</v>
      </c>
      <c r="AM25" s="19">
        <v>632340.11</v>
      </c>
      <c r="AN25" s="22">
        <v>265252.03</v>
      </c>
      <c r="AO25" s="19">
        <v>289655.93</v>
      </c>
      <c r="AP25" s="19">
        <v>338408.81</v>
      </c>
      <c r="AQ25" s="19">
        <v>291403.29</v>
      </c>
      <c r="AR25" s="19">
        <v>349791.9</v>
      </c>
      <c r="AS25" s="19">
        <v>400452.76</v>
      </c>
      <c r="AT25" s="19">
        <v>383156.53</v>
      </c>
      <c r="AU25" s="19">
        <v>356476.88</v>
      </c>
      <c r="AV25" s="19">
        <v>326605.5600000005</v>
      </c>
      <c r="AW25" s="19">
        <v>358594.74</v>
      </c>
      <c r="AX25" s="19">
        <v>234755</v>
      </c>
      <c r="AY25" s="19">
        <v>341119</v>
      </c>
      <c r="AZ25" s="22">
        <v>241415.2</v>
      </c>
      <c r="BA25" s="19">
        <v>313269.6</v>
      </c>
      <c r="BB25" s="19">
        <v>411993</v>
      </c>
      <c r="BC25" s="19">
        <v>388819.900874309</v>
      </c>
      <c r="BD25" s="20">
        <v>410798.6865396434</v>
      </c>
      <c r="BE25" s="21">
        <v>481254.130100246</v>
      </c>
      <c r="BF25" s="21">
        <v>475498.31406413927</v>
      </c>
      <c r="BG25" s="19">
        <v>522755.99080653896</v>
      </c>
      <c r="BH25" s="19">
        <v>453893.62645780726</v>
      </c>
      <c r="BI25" s="15">
        <f t="shared" si="1"/>
        <v>2733020.648842684</v>
      </c>
      <c r="BJ25" s="16">
        <f t="shared" si="2"/>
        <v>1.437564433535294</v>
      </c>
    </row>
    <row r="26" spans="3:62" ht="15">
      <c r="C26" s="9" t="s">
        <v>36</v>
      </c>
      <c r="D26" s="22">
        <v>358394.72</v>
      </c>
      <c r="E26" s="19">
        <v>475673.85</v>
      </c>
      <c r="F26" s="19">
        <v>545416.6400000006</v>
      </c>
      <c r="G26" s="19">
        <v>597034.1800000005</v>
      </c>
      <c r="H26" s="19">
        <v>463743.93</v>
      </c>
      <c r="I26" s="19">
        <v>483763.56</v>
      </c>
      <c r="J26" s="19">
        <v>592482.740000001</v>
      </c>
      <c r="K26" s="19">
        <v>523412.7900000012</v>
      </c>
      <c r="L26" s="19">
        <v>495867</v>
      </c>
      <c r="M26" s="19">
        <v>452880.52</v>
      </c>
      <c r="N26" s="19">
        <v>468903.22</v>
      </c>
      <c r="O26" s="19">
        <v>399947.6999999991</v>
      </c>
      <c r="P26" s="22">
        <v>381641.8999999992</v>
      </c>
      <c r="Q26" s="19">
        <v>391695.56</v>
      </c>
      <c r="R26" s="19">
        <v>519902.49999999884</v>
      </c>
      <c r="S26" s="19">
        <v>496121.5999999991</v>
      </c>
      <c r="T26" s="19">
        <v>512581.5599999991</v>
      </c>
      <c r="U26" s="19">
        <v>537547.8999999987</v>
      </c>
      <c r="V26" s="19">
        <v>532686.6999999984</v>
      </c>
      <c r="W26" s="19">
        <v>596511.0999999989</v>
      </c>
      <c r="X26" s="19">
        <v>538892.4799999981</v>
      </c>
      <c r="Y26" s="19">
        <v>536082.5999999985</v>
      </c>
      <c r="Z26" s="19">
        <v>429994.7099999988</v>
      </c>
      <c r="AA26" s="19">
        <v>579081.0099999988</v>
      </c>
      <c r="AB26" s="22">
        <v>473807.4</v>
      </c>
      <c r="AC26" s="19">
        <v>512145.8</v>
      </c>
      <c r="AD26" s="19">
        <v>567370.5999999992</v>
      </c>
      <c r="AE26" s="19">
        <v>682206.8</v>
      </c>
      <c r="AF26" s="19">
        <v>633735.49</v>
      </c>
      <c r="AG26" s="19">
        <v>503657</v>
      </c>
      <c r="AH26" s="19">
        <v>610590.31</v>
      </c>
      <c r="AI26" s="19">
        <v>639065.1</v>
      </c>
      <c r="AJ26" s="19">
        <v>555151.74</v>
      </c>
      <c r="AK26" s="19">
        <v>566328.66</v>
      </c>
      <c r="AL26" s="19">
        <v>497822.49</v>
      </c>
      <c r="AM26" s="19">
        <v>607043.93</v>
      </c>
      <c r="AN26" s="22">
        <v>239085.62</v>
      </c>
      <c r="AO26" s="19">
        <v>287014.42</v>
      </c>
      <c r="AP26" s="19">
        <v>384649.92999999947</v>
      </c>
      <c r="AQ26" s="19">
        <v>346787.36</v>
      </c>
      <c r="AR26" s="19">
        <v>346219.76</v>
      </c>
      <c r="AS26" s="19">
        <v>455828.64000000077</v>
      </c>
      <c r="AT26" s="19">
        <v>345127.57000000065</v>
      </c>
      <c r="AU26" s="19">
        <v>357477.64</v>
      </c>
      <c r="AV26" s="19">
        <v>310877.16</v>
      </c>
      <c r="AW26" s="19">
        <v>391184.22000000055</v>
      </c>
      <c r="AX26" s="19">
        <v>316360.09</v>
      </c>
      <c r="AY26" s="19">
        <v>339607.82</v>
      </c>
      <c r="AZ26" s="22">
        <v>210187.64</v>
      </c>
      <c r="BA26" s="19">
        <v>270827.6</v>
      </c>
      <c r="BB26" s="19">
        <v>300482.5</v>
      </c>
      <c r="BC26" s="19">
        <v>341627.046978309</v>
      </c>
      <c r="BD26" s="20">
        <v>321954.64885445446</v>
      </c>
      <c r="BE26" s="21">
        <v>325379.3099651816</v>
      </c>
      <c r="BF26" s="21">
        <v>342260.6816997805</v>
      </c>
      <c r="BG26" s="19">
        <v>352460.6267143615</v>
      </c>
      <c r="BH26" s="19">
        <v>317352.4762427063</v>
      </c>
      <c r="BI26" s="15">
        <f t="shared" si="1"/>
        <v>2001034.7904547933</v>
      </c>
      <c r="BJ26" s="16">
        <f t="shared" si="2"/>
        <v>1.0942689594562969</v>
      </c>
    </row>
    <row r="27" spans="3:62" ht="15">
      <c r="C27" s="9" t="s">
        <v>37</v>
      </c>
      <c r="D27" s="22">
        <v>290899.6</v>
      </c>
      <c r="E27" s="19">
        <v>388048.69</v>
      </c>
      <c r="F27" s="19">
        <v>472831.49999999936</v>
      </c>
      <c r="G27" s="19">
        <v>490570.35</v>
      </c>
      <c r="H27" s="19">
        <v>423543.4499999993</v>
      </c>
      <c r="I27" s="19">
        <v>427186.4</v>
      </c>
      <c r="J27" s="19">
        <v>422990.7</v>
      </c>
      <c r="K27" s="19">
        <v>432321.6</v>
      </c>
      <c r="L27" s="19">
        <v>410100.8999999993</v>
      </c>
      <c r="M27" s="19">
        <v>304007.14</v>
      </c>
      <c r="N27" s="19">
        <v>357453.08</v>
      </c>
      <c r="O27" s="19">
        <v>308020.0600000005</v>
      </c>
      <c r="P27" s="22">
        <v>306522.4</v>
      </c>
      <c r="Q27" s="19">
        <v>367052.4</v>
      </c>
      <c r="R27" s="19">
        <v>448095.1200000006</v>
      </c>
      <c r="S27" s="19">
        <v>385752.08000000095</v>
      </c>
      <c r="T27" s="19">
        <v>461639.28</v>
      </c>
      <c r="U27" s="19">
        <v>446425.71999999945</v>
      </c>
      <c r="V27" s="19">
        <v>393760.98</v>
      </c>
      <c r="W27" s="19">
        <v>383226.63</v>
      </c>
      <c r="X27" s="19">
        <v>400093.73999999923</v>
      </c>
      <c r="Y27" s="19">
        <v>347767.32</v>
      </c>
      <c r="Z27" s="19">
        <v>325302.99</v>
      </c>
      <c r="AA27" s="19">
        <v>500480.569999999</v>
      </c>
      <c r="AB27" s="22">
        <v>430798.57999999926</v>
      </c>
      <c r="AC27" s="19">
        <v>451022.3999999986</v>
      </c>
      <c r="AD27" s="19">
        <v>437711.5199999994</v>
      </c>
      <c r="AE27" s="19">
        <v>563567.88</v>
      </c>
      <c r="AF27" s="19">
        <v>540497.82</v>
      </c>
      <c r="AG27" s="19">
        <v>473424.22</v>
      </c>
      <c r="AH27" s="19">
        <v>559416.44</v>
      </c>
      <c r="AI27" s="19">
        <v>437142.76</v>
      </c>
      <c r="AJ27" s="19">
        <v>461786.17</v>
      </c>
      <c r="AK27" s="19">
        <v>452375.19</v>
      </c>
      <c r="AL27" s="19">
        <v>318473.42</v>
      </c>
      <c r="AM27" s="19">
        <v>337561.23</v>
      </c>
      <c r="AN27" s="22">
        <v>244951.28</v>
      </c>
      <c r="AO27" s="19">
        <v>223321.6</v>
      </c>
      <c r="AP27" s="19">
        <v>383315.88</v>
      </c>
      <c r="AQ27" s="19">
        <v>238163.06</v>
      </c>
      <c r="AR27" s="19">
        <v>183661.43</v>
      </c>
      <c r="AS27" s="19">
        <v>274660.12</v>
      </c>
      <c r="AT27" s="19">
        <v>236160.48</v>
      </c>
      <c r="AU27" s="19">
        <v>286761.6</v>
      </c>
      <c r="AV27" s="19">
        <v>398330.88</v>
      </c>
      <c r="AW27" s="19">
        <v>290374.08</v>
      </c>
      <c r="AX27" s="19">
        <v>260816.48</v>
      </c>
      <c r="AY27" s="19">
        <v>284409.12</v>
      </c>
      <c r="AZ27" s="22">
        <v>317137.92</v>
      </c>
      <c r="BA27" s="19">
        <v>338704.48</v>
      </c>
      <c r="BB27" s="19">
        <v>535170.48</v>
      </c>
      <c r="BC27" s="19">
        <v>429153.67913774424</v>
      </c>
      <c r="BD27" s="20">
        <v>418391.3948571893</v>
      </c>
      <c r="BE27" s="21">
        <v>437404.53964576666</v>
      </c>
      <c r="BF27" s="21">
        <v>427428.81717522035</v>
      </c>
      <c r="BG27" s="19">
        <v>412833.0033730409</v>
      </c>
      <c r="BH27" s="19">
        <v>455540.5029465311</v>
      </c>
      <c r="BI27" s="15">
        <f t="shared" si="1"/>
        <v>2580751.9371354925</v>
      </c>
      <c r="BJ27" s="16">
        <f t="shared" si="2"/>
        <v>1.2734313346678816</v>
      </c>
    </row>
    <row r="28" spans="3:62" ht="15">
      <c r="C28" s="9" t="s">
        <v>38</v>
      </c>
      <c r="D28" s="22">
        <v>172101.42</v>
      </c>
      <c r="E28" s="19">
        <v>195724.39</v>
      </c>
      <c r="F28" s="19">
        <v>203317.55</v>
      </c>
      <c r="G28" s="19">
        <v>190354.31</v>
      </c>
      <c r="H28" s="19">
        <v>217914.7</v>
      </c>
      <c r="I28" s="19">
        <v>245821.43</v>
      </c>
      <c r="J28" s="19">
        <v>286429.38</v>
      </c>
      <c r="K28" s="19">
        <v>274544.8700000005</v>
      </c>
      <c r="L28" s="19">
        <v>269266.15</v>
      </c>
      <c r="M28" s="19">
        <v>226167.72</v>
      </c>
      <c r="N28" s="19">
        <v>237519.62</v>
      </c>
      <c r="O28" s="19">
        <v>215398.86</v>
      </c>
      <c r="P28" s="22">
        <v>188431.23</v>
      </c>
      <c r="Q28" s="19">
        <v>218893.64</v>
      </c>
      <c r="R28" s="19">
        <v>261041.22</v>
      </c>
      <c r="S28" s="19">
        <v>248665.92</v>
      </c>
      <c r="T28" s="19">
        <v>270251.6</v>
      </c>
      <c r="U28" s="19">
        <v>300027.2099999994</v>
      </c>
      <c r="V28" s="19">
        <v>354219.48999999935</v>
      </c>
      <c r="W28" s="19">
        <v>398910.9499999989</v>
      </c>
      <c r="X28" s="19">
        <v>350213.8199999992</v>
      </c>
      <c r="Y28" s="19">
        <v>355228.0799999993</v>
      </c>
      <c r="Z28" s="19">
        <v>314444.1399999995</v>
      </c>
      <c r="AA28" s="19">
        <v>310630.84</v>
      </c>
      <c r="AB28" s="22">
        <v>298763.66</v>
      </c>
      <c r="AC28" s="19">
        <v>368780</v>
      </c>
      <c r="AD28" s="19">
        <v>306217.92</v>
      </c>
      <c r="AE28" s="19">
        <v>451379.6800000007</v>
      </c>
      <c r="AF28" s="19">
        <v>310547.899999999</v>
      </c>
      <c r="AG28" s="19">
        <v>352086.1399999991</v>
      </c>
      <c r="AH28" s="19">
        <v>473826.21999999875</v>
      </c>
      <c r="AI28" s="19">
        <v>316987.96</v>
      </c>
      <c r="AJ28" s="19">
        <v>476541.39</v>
      </c>
      <c r="AK28" s="19">
        <v>329421.0799999995</v>
      </c>
      <c r="AL28" s="19">
        <v>311659.46</v>
      </c>
      <c r="AM28" s="19">
        <v>471499.31</v>
      </c>
      <c r="AN28" s="22">
        <v>222631.62</v>
      </c>
      <c r="AO28" s="19">
        <v>332208.2</v>
      </c>
      <c r="AP28" s="19">
        <v>360073.89</v>
      </c>
      <c r="AQ28" s="19">
        <v>375565.76</v>
      </c>
      <c r="AR28" s="19">
        <v>405946.7</v>
      </c>
      <c r="AS28" s="19">
        <v>683540.62</v>
      </c>
      <c r="AT28" s="19">
        <v>635423.15</v>
      </c>
      <c r="AU28" s="19">
        <v>683288.2999999988</v>
      </c>
      <c r="AV28" s="19">
        <v>575060.3499999995</v>
      </c>
      <c r="AW28" s="19">
        <v>528935.08</v>
      </c>
      <c r="AX28" s="19">
        <v>449906.25</v>
      </c>
      <c r="AY28" s="19">
        <v>504929.18</v>
      </c>
      <c r="AZ28" s="22">
        <v>244212.18</v>
      </c>
      <c r="BA28" s="19">
        <v>471024.87</v>
      </c>
      <c r="BB28" s="19">
        <v>484458.81</v>
      </c>
      <c r="BC28" s="19">
        <v>459969.01253736316</v>
      </c>
      <c r="BD28" s="20">
        <v>466411.0119246387</v>
      </c>
      <c r="BE28" s="21">
        <v>572684.6361854351</v>
      </c>
      <c r="BF28" s="21">
        <v>622754.8445416575</v>
      </c>
      <c r="BG28" s="19">
        <v>591833.0776495299</v>
      </c>
      <c r="BH28" s="19">
        <v>578719.5957075946</v>
      </c>
      <c r="BI28" s="15">
        <f t="shared" si="1"/>
        <v>3292372.178546219</v>
      </c>
      <c r="BJ28" s="16">
        <f t="shared" si="2"/>
        <v>1.226910169381485</v>
      </c>
    </row>
    <row r="29" spans="3:62" ht="15">
      <c r="C29" s="9" t="s">
        <v>39</v>
      </c>
      <c r="D29" s="22">
        <v>167855.82</v>
      </c>
      <c r="E29" s="19">
        <v>220249.51</v>
      </c>
      <c r="F29" s="19">
        <v>215579.85</v>
      </c>
      <c r="G29" s="19">
        <v>221829.01</v>
      </c>
      <c r="H29" s="19">
        <v>240190.76</v>
      </c>
      <c r="I29" s="19">
        <v>291271.71</v>
      </c>
      <c r="J29" s="19">
        <v>327971.95</v>
      </c>
      <c r="K29" s="19">
        <v>328239.02</v>
      </c>
      <c r="L29" s="19">
        <v>359400.72</v>
      </c>
      <c r="M29" s="19">
        <v>314863.44</v>
      </c>
      <c r="N29" s="19">
        <v>359172.66</v>
      </c>
      <c r="O29" s="19">
        <v>267024</v>
      </c>
      <c r="P29" s="22">
        <v>215623.64</v>
      </c>
      <c r="Q29" s="19">
        <v>277392.42</v>
      </c>
      <c r="R29" s="19">
        <v>320865.6100000006</v>
      </c>
      <c r="S29" s="19">
        <v>338125.24</v>
      </c>
      <c r="T29" s="19">
        <v>470921.3799999982</v>
      </c>
      <c r="U29" s="19">
        <v>503788.5199999979</v>
      </c>
      <c r="V29" s="19">
        <v>719977.2199999979</v>
      </c>
      <c r="W29" s="19">
        <v>449318.5499999987</v>
      </c>
      <c r="X29" s="19">
        <v>297250.94</v>
      </c>
      <c r="Y29" s="19">
        <v>318958.7099999993</v>
      </c>
      <c r="Z29" s="19">
        <v>325352.12</v>
      </c>
      <c r="AA29" s="19">
        <v>370848.49</v>
      </c>
      <c r="AB29" s="22">
        <v>357418.52</v>
      </c>
      <c r="AC29" s="19">
        <v>346072.1300000007</v>
      </c>
      <c r="AD29" s="19">
        <v>283738.2</v>
      </c>
      <c r="AE29" s="19">
        <v>478006.15</v>
      </c>
      <c r="AF29" s="19">
        <v>365625.98999999824</v>
      </c>
      <c r="AG29" s="19">
        <v>409688.6999999986</v>
      </c>
      <c r="AH29" s="19">
        <v>645206.3999999976</v>
      </c>
      <c r="AI29" s="19">
        <v>570315.5199999985</v>
      </c>
      <c r="AJ29" s="19">
        <v>444929.79</v>
      </c>
      <c r="AK29" s="19">
        <v>538300.23</v>
      </c>
      <c r="AL29" s="19">
        <v>308902.68</v>
      </c>
      <c r="AM29" s="19">
        <v>434806.47</v>
      </c>
      <c r="AN29" s="22">
        <v>162809.66</v>
      </c>
      <c r="AO29" s="19">
        <v>261343</v>
      </c>
      <c r="AP29" s="19">
        <v>266850.84</v>
      </c>
      <c r="AQ29" s="19">
        <v>284527.43</v>
      </c>
      <c r="AR29" s="19">
        <v>412715.48</v>
      </c>
      <c r="AS29" s="19">
        <v>603589.66</v>
      </c>
      <c r="AT29" s="19">
        <v>466609.05</v>
      </c>
      <c r="AU29" s="19">
        <v>410337.61</v>
      </c>
      <c r="AV29" s="19">
        <v>368654.92</v>
      </c>
      <c r="AW29" s="19">
        <v>316732.49</v>
      </c>
      <c r="AX29" s="19">
        <v>286388.87</v>
      </c>
      <c r="AY29" s="19">
        <v>316940.31</v>
      </c>
      <c r="AZ29" s="22">
        <v>162979.76</v>
      </c>
      <c r="BA29" s="19">
        <v>220871.04</v>
      </c>
      <c r="BB29" s="19">
        <v>248734.64</v>
      </c>
      <c r="BC29" s="19">
        <v>282507.2058965321</v>
      </c>
      <c r="BD29" s="20">
        <v>325094.1661330046</v>
      </c>
      <c r="BE29" s="21">
        <v>396337.2344251866</v>
      </c>
      <c r="BF29" s="21">
        <v>467845.6310348035</v>
      </c>
      <c r="BG29" s="19">
        <v>381256.1677035826</v>
      </c>
      <c r="BH29" s="19">
        <v>318610.4067101404</v>
      </c>
      <c r="BI29" s="15">
        <f t="shared" si="1"/>
        <v>2171650.81190325</v>
      </c>
      <c r="BJ29" s="16">
        <f t="shared" si="2"/>
        <v>1.3986763623984397</v>
      </c>
    </row>
    <row r="30" spans="3:62" ht="15">
      <c r="C30" s="9" t="s">
        <v>40</v>
      </c>
      <c r="D30" s="22">
        <v>270574.92</v>
      </c>
      <c r="E30" s="19">
        <v>354101.52</v>
      </c>
      <c r="F30" s="19">
        <v>349516.67</v>
      </c>
      <c r="G30" s="19">
        <v>335690.06</v>
      </c>
      <c r="H30" s="19">
        <v>373437.72</v>
      </c>
      <c r="I30" s="19">
        <v>400280.93</v>
      </c>
      <c r="J30" s="19">
        <v>381443.79</v>
      </c>
      <c r="K30" s="19">
        <v>329874.39</v>
      </c>
      <c r="L30" s="19">
        <v>329886.44</v>
      </c>
      <c r="M30" s="19">
        <v>313762.14</v>
      </c>
      <c r="N30" s="19">
        <v>303302.01</v>
      </c>
      <c r="O30" s="19">
        <v>270249.67</v>
      </c>
      <c r="P30" s="22">
        <v>148335.25</v>
      </c>
      <c r="Q30" s="19">
        <v>288388.44</v>
      </c>
      <c r="R30" s="19">
        <v>348619.68</v>
      </c>
      <c r="S30" s="19">
        <v>321491.06</v>
      </c>
      <c r="T30" s="19">
        <v>396132.66</v>
      </c>
      <c r="U30" s="19">
        <v>318686.4</v>
      </c>
      <c r="V30" s="19">
        <v>354624.48</v>
      </c>
      <c r="W30" s="19">
        <v>511693.48</v>
      </c>
      <c r="X30" s="19">
        <v>290332.62</v>
      </c>
      <c r="Y30" s="19">
        <v>354374.55</v>
      </c>
      <c r="Z30" s="19">
        <v>255904.2</v>
      </c>
      <c r="AA30" s="19">
        <v>290405.86</v>
      </c>
      <c r="AB30" s="22">
        <v>274040.05</v>
      </c>
      <c r="AC30" s="19">
        <v>360341.2799999994</v>
      </c>
      <c r="AD30" s="19">
        <v>356756.76</v>
      </c>
      <c r="AE30" s="19">
        <v>321425.84</v>
      </c>
      <c r="AF30" s="19">
        <v>323340.84</v>
      </c>
      <c r="AG30" s="19">
        <v>352260.72</v>
      </c>
      <c r="AH30" s="19">
        <v>351733.14</v>
      </c>
      <c r="AI30" s="19">
        <v>314471.98</v>
      </c>
      <c r="AJ30" s="19">
        <v>414333.18</v>
      </c>
      <c r="AK30" s="19">
        <v>271031.26</v>
      </c>
      <c r="AL30" s="19">
        <v>295204.86</v>
      </c>
      <c r="AM30" s="19">
        <v>281435.97</v>
      </c>
      <c r="AN30" s="22">
        <v>265321.6</v>
      </c>
      <c r="AO30" s="19">
        <v>262533.45</v>
      </c>
      <c r="AP30" s="19">
        <v>451476.63</v>
      </c>
      <c r="AQ30" s="19">
        <v>340031.38</v>
      </c>
      <c r="AR30" s="19">
        <v>342416.88</v>
      </c>
      <c r="AS30" s="19">
        <v>365956.37</v>
      </c>
      <c r="AT30" s="19">
        <v>375413.41</v>
      </c>
      <c r="AU30" s="19">
        <v>358194.76</v>
      </c>
      <c r="AV30" s="19">
        <v>372669.69</v>
      </c>
      <c r="AW30" s="19">
        <v>359475.02</v>
      </c>
      <c r="AX30" s="19">
        <v>277538.2</v>
      </c>
      <c r="AY30" s="19">
        <v>389689.96</v>
      </c>
      <c r="AZ30" s="22">
        <v>341427.66</v>
      </c>
      <c r="BA30" s="19">
        <v>404609.82</v>
      </c>
      <c r="BB30" s="19">
        <v>516861.61</v>
      </c>
      <c r="BC30" s="19">
        <v>423239.20560025534</v>
      </c>
      <c r="BD30" s="20">
        <v>456250.6469384813</v>
      </c>
      <c r="BE30" s="21">
        <v>460309.47905878513</v>
      </c>
      <c r="BF30" s="21">
        <v>464986.68969672354</v>
      </c>
      <c r="BG30" s="19">
        <v>479972.62315899436</v>
      </c>
      <c r="BH30" s="19">
        <v>443972.1710217982</v>
      </c>
      <c r="BI30" s="15">
        <f t="shared" si="1"/>
        <v>2728730.815475038</v>
      </c>
      <c r="BJ30" s="16">
        <f t="shared" si="2"/>
        <v>1.1917925009198378</v>
      </c>
    </row>
    <row r="31" spans="3:62" ht="15">
      <c r="C31" s="9" t="s">
        <v>41</v>
      </c>
      <c r="D31" s="22">
        <v>128459.4</v>
      </c>
      <c r="E31" s="19">
        <v>141261.66</v>
      </c>
      <c r="F31" s="19">
        <v>183220.98</v>
      </c>
      <c r="G31" s="19">
        <v>267332.13</v>
      </c>
      <c r="H31" s="19">
        <v>157417.84</v>
      </c>
      <c r="I31" s="19">
        <v>132602.4</v>
      </c>
      <c r="J31" s="19">
        <v>103722.66</v>
      </c>
      <c r="K31" s="19">
        <v>150003.18</v>
      </c>
      <c r="L31" s="19">
        <v>165830.7</v>
      </c>
      <c r="M31" s="19">
        <v>153283.48</v>
      </c>
      <c r="N31" s="19">
        <v>156094.64</v>
      </c>
      <c r="O31" s="19">
        <v>191848.56</v>
      </c>
      <c r="P31" s="22">
        <v>129584.88</v>
      </c>
      <c r="Q31" s="19">
        <v>185377.68</v>
      </c>
      <c r="R31" s="19">
        <v>322604.46</v>
      </c>
      <c r="S31" s="19">
        <v>280647.12</v>
      </c>
      <c r="T31" s="19">
        <v>279907.95</v>
      </c>
      <c r="U31" s="19">
        <v>226872.48</v>
      </c>
      <c r="V31" s="19">
        <v>248948.4</v>
      </c>
      <c r="W31" s="19">
        <v>330886.86</v>
      </c>
      <c r="X31" s="19">
        <v>283123.2</v>
      </c>
      <c r="Y31" s="19">
        <v>298215.77</v>
      </c>
      <c r="Z31" s="19">
        <v>246201.0000000006</v>
      </c>
      <c r="AA31" s="19">
        <v>253109.04</v>
      </c>
      <c r="AB31" s="22">
        <v>289608.54</v>
      </c>
      <c r="AC31" s="19">
        <v>304635.24</v>
      </c>
      <c r="AD31" s="19">
        <v>354543.18</v>
      </c>
      <c r="AE31" s="19">
        <v>472820.71999999945</v>
      </c>
      <c r="AF31" s="19">
        <v>341032.1</v>
      </c>
      <c r="AG31" s="19">
        <v>210318.48</v>
      </c>
      <c r="AH31" s="19">
        <v>212595.44</v>
      </c>
      <c r="AI31" s="19">
        <v>389619.61</v>
      </c>
      <c r="AJ31" s="19">
        <v>312985.28</v>
      </c>
      <c r="AK31" s="19">
        <v>280683.42</v>
      </c>
      <c r="AL31" s="19">
        <v>255481.86</v>
      </c>
      <c r="AM31" s="19">
        <v>315283.22</v>
      </c>
      <c r="AN31" s="22">
        <v>371431.44</v>
      </c>
      <c r="AO31" s="19">
        <v>715429.9199999985</v>
      </c>
      <c r="AP31" s="19">
        <v>624984.8999999986</v>
      </c>
      <c r="AQ31" s="19">
        <v>701851.8599999974</v>
      </c>
      <c r="AR31" s="19">
        <v>339878.4</v>
      </c>
      <c r="AS31" s="19">
        <v>475151.39999999944</v>
      </c>
      <c r="AT31" s="19">
        <v>375532.08</v>
      </c>
      <c r="AU31" s="19">
        <v>443792.3999999985</v>
      </c>
      <c r="AV31" s="19">
        <v>565978.3299999983</v>
      </c>
      <c r="AW31" s="19">
        <v>565269.3899999983</v>
      </c>
      <c r="AX31" s="19">
        <v>465894.82</v>
      </c>
      <c r="AY31" s="19">
        <v>393547.21</v>
      </c>
      <c r="AZ31" s="22">
        <v>375188.18</v>
      </c>
      <c r="BA31" s="19">
        <v>630894.43</v>
      </c>
      <c r="BB31" s="19">
        <v>453234.87</v>
      </c>
      <c r="BC31" s="19">
        <v>680952.2055636984</v>
      </c>
      <c r="BD31" s="20">
        <v>442993.5495804576</v>
      </c>
      <c r="BE31" s="21">
        <v>355914.81346356036</v>
      </c>
      <c r="BF31" s="21">
        <v>328560.3765667575</v>
      </c>
      <c r="BG31" s="19">
        <v>447184.17672232457</v>
      </c>
      <c r="BH31" s="19">
        <v>427229.6039448139</v>
      </c>
      <c r="BI31" s="15">
        <f t="shared" si="1"/>
        <v>2682834.725841612</v>
      </c>
      <c r="BJ31" s="16">
        <f t="shared" si="2"/>
        <v>0.930238502756201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BJ31"/>
  <sheetViews>
    <sheetView zoomScalePageLayoutView="0" workbookViewId="0" topLeftCell="AX1">
      <selection activeCell="BI5" sqref="BI5"/>
    </sheetView>
  </sheetViews>
  <sheetFormatPr defaultColWidth="9.140625" defaultRowHeight="15"/>
  <cols>
    <col min="1" max="2" width="9.140625" style="2" customWidth="1"/>
    <col min="3" max="3" width="22.7109375" style="2" bestFit="1" customWidth="1"/>
    <col min="4" max="54" width="11.8515625" style="2" bestFit="1" customWidth="1"/>
    <col min="55" max="60" width="13.140625" style="2" bestFit="1" customWidth="1"/>
    <col min="61" max="61" width="27.57421875" style="2" bestFit="1" customWidth="1"/>
    <col min="62" max="62" width="24.421875" style="2" bestFit="1" customWidth="1"/>
    <col min="63" max="16384" width="9.140625" style="2" customWidth="1"/>
  </cols>
  <sheetData>
    <row r="1" spans="51:55" ht="15">
      <c r="AY1" s="3"/>
      <c r="AZ1" s="4"/>
      <c r="BA1" s="4"/>
      <c r="BB1" s="4"/>
      <c r="BC1" s="5"/>
    </row>
    <row r="2" spans="51:55" ht="15">
      <c r="AY2" s="3"/>
      <c r="AZ2" s="6"/>
      <c r="BA2" s="6"/>
      <c r="BB2" s="6"/>
      <c r="BC2" s="5"/>
    </row>
    <row r="3" spans="51:59" ht="15">
      <c r="AY3" s="3"/>
      <c r="AZ3" s="7"/>
      <c r="BA3" s="7"/>
      <c r="BB3" s="7"/>
      <c r="BC3" s="7"/>
      <c r="BE3" s="3"/>
      <c r="BF3" s="8"/>
      <c r="BG3" s="8"/>
    </row>
    <row r="4" spans="51:60" ht="15">
      <c r="AY4" s="3"/>
      <c r="AZ4" s="7"/>
      <c r="BA4" s="7"/>
      <c r="BB4" s="7"/>
      <c r="BC4" s="4">
        <f aca="true" t="shared" si="0" ref="BC4:BH4">SUM(BC8:BC31)</f>
        <v>30930492.630000003</v>
      </c>
      <c r="BD4" s="4">
        <f t="shared" si="0"/>
        <v>28547481.310000002</v>
      </c>
      <c r="BE4" s="4">
        <f t="shared" si="0"/>
        <v>29885799.82</v>
      </c>
      <c r="BF4" s="4">
        <f t="shared" si="0"/>
        <v>29018131.1</v>
      </c>
      <c r="BG4" s="4">
        <f t="shared" si="0"/>
        <v>27878569.699999996</v>
      </c>
      <c r="BH4" s="4">
        <f t="shared" si="0"/>
        <v>28808490.510000005</v>
      </c>
    </row>
    <row r="5" spans="3:61" ht="15">
      <c r="C5" s="9"/>
      <c r="D5" s="9" t="s">
        <v>12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6">
        <f>'оценка моделей'!BA8/BC4</f>
        <v>0.9924839047091507</v>
      </c>
      <c r="BD5" s="16">
        <f>'оценка моделей'!BB8/BD4</f>
        <v>0.9804158961020438</v>
      </c>
      <c r="BE5" s="16">
        <f>'оценка моделей'!BC8/BE4</f>
        <v>0.9597248172292684</v>
      </c>
      <c r="BF5" s="16">
        <f>'оценка моделей'!BD8/BF4</f>
        <v>1.0133151903776463</v>
      </c>
      <c r="BG5" s="16">
        <f>'оценка моделей'!BE8/BG4</f>
        <v>1.0346495993300553</v>
      </c>
      <c r="BH5" s="16">
        <f>'оценка моделей'!BF8/BH4</f>
        <v>0.9972716928721855</v>
      </c>
      <c r="BI5" s="8">
        <f>AVERAGE(BC5:BH5)</f>
        <v>0.9963101834367251</v>
      </c>
    </row>
    <row r="6" spans="3:57" ht="15">
      <c r="C6" s="11"/>
      <c r="D6" s="9" t="s">
        <v>13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 t="s">
        <v>14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 t="s">
        <v>15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 t="s">
        <v>16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9" t="s">
        <v>17</v>
      </c>
      <c r="BA6" s="10"/>
      <c r="BB6" s="10"/>
      <c r="BC6" s="1"/>
      <c r="BD6" s="1"/>
      <c r="BE6" s="12"/>
    </row>
    <row r="7" spans="3:62" ht="15">
      <c r="C7" s="9" t="s">
        <v>44</v>
      </c>
      <c r="D7" s="9" t="s">
        <v>0</v>
      </c>
      <c r="E7" s="13" t="s">
        <v>1</v>
      </c>
      <c r="F7" s="13" t="s">
        <v>2</v>
      </c>
      <c r="G7" s="13" t="s">
        <v>3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  <c r="O7" s="13" t="s">
        <v>11</v>
      </c>
      <c r="P7" s="9" t="s">
        <v>0</v>
      </c>
      <c r="Q7" s="13" t="s">
        <v>1</v>
      </c>
      <c r="R7" s="13" t="s">
        <v>2</v>
      </c>
      <c r="S7" s="13" t="s">
        <v>3</v>
      </c>
      <c r="T7" s="13" t="s">
        <v>4</v>
      </c>
      <c r="U7" s="13" t="s">
        <v>5</v>
      </c>
      <c r="V7" s="13" t="s">
        <v>6</v>
      </c>
      <c r="W7" s="13" t="s">
        <v>7</v>
      </c>
      <c r="X7" s="13" t="s">
        <v>8</v>
      </c>
      <c r="Y7" s="13" t="s">
        <v>9</v>
      </c>
      <c r="Z7" s="13" t="s">
        <v>10</v>
      </c>
      <c r="AA7" s="13" t="s">
        <v>11</v>
      </c>
      <c r="AB7" s="9" t="s">
        <v>0</v>
      </c>
      <c r="AC7" s="13" t="s">
        <v>1</v>
      </c>
      <c r="AD7" s="13" t="s">
        <v>2</v>
      </c>
      <c r="AE7" s="13" t="s">
        <v>3</v>
      </c>
      <c r="AF7" s="13" t="s">
        <v>4</v>
      </c>
      <c r="AG7" s="13" t="s">
        <v>5</v>
      </c>
      <c r="AH7" s="13" t="s">
        <v>6</v>
      </c>
      <c r="AI7" s="13" t="s">
        <v>7</v>
      </c>
      <c r="AJ7" s="13" t="s">
        <v>8</v>
      </c>
      <c r="AK7" s="13" t="s">
        <v>9</v>
      </c>
      <c r="AL7" s="13" t="s">
        <v>10</v>
      </c>
      <c r="AM7" s="13" t="s">
        <v>11</v>
      </c>
      <c r="AN7" s="9" t="s">
        <v>0</v>
      </c>
      <c r="AO7" s="13" t="s">
        <v>1</v>
      </c>
      <c r="AP7" s="13" t="s">
        <v>2</v>
      </c>
      <c r="AQ7" s="13" t="s">
        <v>3</v>
      </c>
      <c r="AR7" s="13" t="s">
        <v>4</v>
      </c>
      <c r="AS7" s="13" t="s">
        <v>5</v>
      </c>
      <c r="AT7" s="13" t="s">
        <v>6</v>
      </c>
      <c r="AU7" s="13" t="s">
        <v>7</v>
      </c>
      <c r="AV7" s="13" t="s">
        <v>8</v>
      </c>
      <c r="AW7" s="13" t="s">
        <v>9</v>
      </c>
      <c r="AX7" s="13" t="s">
        <v>10</v>
      </c>
      <c r="AY7" s="13" t="s">
        <v>11</v>
      </c>
      <c r="AZ7" s="9" t="s">
        <v>0</v>
      </c>
      <c r="BA7" s="13" t="s">
        <v>1</v>
      </c>
      <c r="BB7" s="13" t="s">
        <v>2</v>
      </c>
      <c r="BC7" s="5">
        <v>52</v>
      </c>
      <c r="BD7" s="5">
        <v>53</v>
      </c>
      <c r="BE7" s="5">
        <v>54</v>
      </c>
      <c r="BF7" s="5">
        <v>55</v>
      </c>
      <c r="BG7" s="2">
        <v>56</v>
      </c>
      <c r="BH7" s="2">
        <v>57</v>
      </c>
      <c r="BI7" s="2" t="s">
        <v>42</v>
      </c>
      <c r="BJ7" s="2" t="s">
        <v>43</v>
      </c>
    </row>
    <row r="8" spans="3:62" ht="15">
      <c r="C8" s="9" t="s">
        <v>18</v>
      </c>
      <c r="D8" s="17">
        <v>3771657.18</v>
      </c>
      <c r="E8" s="18">
        <v>4844286.52</v>
      </c>
      <c r="F8" s="18">
        <v>5473100.989999995</v>
      </c>
      <c r="G8" s="18">
        <v>5162848.869999993</v>
      </c>
      <c r="H8" s="18">
        <v>5192770.86999999</v>
      </c>
      <c r="I8" s="18">
        <v>6045143.350000018</v>
      </c>
      <c r="J8" s="18">
        <v>5621736.830000018</v>
      </c>
      <c r="K8" s="18">
        <v>4881894.430000006</v>
      </c>
      <c r="L8" s="18">
        <v>4923427.8</v>
      </c>
      <c r="M8" s="18">
        <v>4486379.320000013</v>
      </c>
      <c r="N8" s="18">
        <v>4945981.620000018</v>
      </c>
      <c r="O8" s="18">
        <v>4730713.069999992</v>
      </c>
      <c r="P8" s="17">
        <v>4233729.24</v>
      </c>
      <c r="Q8" s="18">
        <v>5131264.93</v>
      </c>
      <c r="R8" s="18">
        <v>6223149.319999999</v>
      </c>
      <c r="S8" s="18">
        <v>5958260.299999997</v>
      </c>
      <c r="T8" s="18">
        <v>6480669.509999957</v>
      </c>
      <c r="U8" s="18">
        <v>6310224.619999976</v>
      </c>
      <c r="V8" s="18">
        <v>5186608.859999985</v>
      </c>
      <c r="W8" s="18">
        <v>4565220.619999987</v>
      </c>
      <c r="X8" s="18">
        <v>4826486.8399999775</v>
      </c>
      <c r="Y8" s="18">
        <v>4930238.959999985</v>
      </c>
      <c r="Z8" s="18">
        <v>4488364.489999995</v>
      </c>
      <c r="AA8" s="18">
        <v>5350127.259999985</v>
      </c>
      <c r="AB8" s="17">
        <v>5336815.349999975</v>
      </c>
      <c r="AC8" s="18">
        <v>5612711.739999955</v>
      </c>
      <c r="AD8" s="18">
        <v>6001468.599999974</v>
      </c>
      <c r="AE8" s="18">
        <v>6716716.939999976</v>
      </c>
      <c r="AF8" s="18">
        <v>6957288.140000021</v>
      </c>
      <c r="AG8" s="18">
        <v>6080618.250000011</v>
      </c>
      <c r="AH8" s="18">
        <v>6897182.610000031</v>
      </c>
      <c r="AI8" s="18">
        <v>6258052.610000022</v>
      </c>
      <c r="AJ8" s="18">
        <v>5981449.95000001</v>
      </c>
      <c r="AK8" s="18">
        <v>5515533.060000003</v>
      </c>
      <c r="AL8" s="18">
        <v>4998151.430000006</v>
      </c>
      <c r="AM8" s="18">
        <v>5322152.070000012</v>
      </c>
      <c r="AN8" s="17">
        <v>2770735.09</v>
      </c>
      <c r="AO8" s="18">
        <v>3876697.240000006</v>
      </c>
      <c r="AP8" s="18">
        <v>4905163.030000015</v>
      </c>
      <c r="AQ8" s="18">
        <v>6252578.839999977</v>
      </c>
      <c r="AR8" s="18">
        <v>4681063.12</v>
      </c>
      <c r="AS8" s="18">
        <v>5289180.090000012</v>
      </c>
      <c r="AT8" s="18">
        <v>4561222.16</v>
      </c>
      <c r="AU8" s="18">
        <v>5177297.509999993</v>
      </c>
      <c r="AV8" s="18">
        <v>6349572.479999993</v>
      </c>
      <c r="AW8" s="18">
        <v>6723379.339999998</v>
      </c>
      <c r="AX8" s="18">
        <v>5898843.259999998</v>
      </c>
      <c r="AY8" s="18">
        <v>8960500.600000024</v>
      </c>
      <c r="AZ8" s="17">
        <v>5793689.1100000115</v>
      </c>
      <c r="BA8" s="18">
        <v>7530704.5000000065</v>
      </c>
      <c r="BB8" s="18">
        <v>8099446.780000009</v>
      </c>
      <c r="BC8" s="19">
        <v>6922213.01</v>
      </c>
      <c r="BD8" s="20">
        <v>6735076.48</v>
      </c>
      <c r="BE8" s="21">
        <v>6864760.59</v>
      </c>
      <c r="BF8" s="21">
        <v>6429646.4</v>
      </c>
      <c r="BG8" s="19">
        <v>5992334.16</v>
      </c>
      <c r="BH8" s="19">
        <v>6309863.44</v>
      </c>
      <c r="BI8" s="15">
        <f aca="true" t="shared" si="1" ref="BI8:BI31">SUM(BC8:BH8)</f>
        <v>39253894.08</v>
      </c>
      <c r="BJ8" s="16">
        <f aca="true" t="shared" si="2" ref="BJ8:BJ31">SUM(BC8:BH8)/SUM(AW8:BB8)</f>
        <v>0.9127419352595607</v>
      </c>
    </row>
    <row r="9" spans="3:62" ht="15">
      <c r="C9" s="9" t="s">
        <v>19</v>
      </c>
      <c r="D9" s="22">
        <v>3071946.199999989</v>
      </c>
      <c r="E9" s="19">
        <v>4192586.7499999786</v>
      </c>
      <c r="F9" s="19">
        <v>4931185.979999966</v>
      </c>
      <c r="G9" s="19">
        <v>4137234.2199999746</v>
      </c>
      <c r="H9" s="19">
        <v>4193209.1399999736</v>
      </c>
      <c r="I9" s="19">
        <v>4328187.999999976</v>
      </c>
      <c r="J9" s="19">
        <v>4765240.349999974</v>
      </c>
      <c r="K9" s="19">
        <v>4228300.109999972</v>
      </c>
      <c r="L9" s="19">
        <v>3897733.3599999896</v>
      </c>
      <c r="M9" s="19">
        <v>3556791.65999999</v>
      </c>
      <c r="N9" s="19">
        <v>3926617.4899999877</v>
      </c>
      <c r="O9" s="19">
        <v>3584179.31</v>
      </c>
      <c r="P9" s="22">
        <v>3444701.6199999936</v>
      </c>
      <c r="Q9" s="19">
        <v>4418348.08</v>
      </c>
      <c r="R9" s="19">
        <v>5233125.129999992</v>
      </c>
      <c r="S9" s="19">
        <v>5242053.789999994</v>
      </c>
      <c r="T9" s="19">
        <v>5250092.2599999495</v>
      </c>
      <c r="U9" s="19">
        <v>4731775.459999975</v>
      </c>
      <c r="V9" s="19">
        <v>4386404.639999967</v>
      </c>
      <c r="W9" s="19">
        <v>4427382.8399999635</v>
      </c>
      <c r="X9" s="19">
        <v>3992889.559999976</v>
      </c>
      <c r="Y9" s="19">
        <v>4498078.62999997</v>
      </c>
      <c r="Z9" s="19">
        <v>3195229.889999994</v>
      </c>
      <c r="AA9" s="19">
        <v>4705128.859999982</v>
      </c>
      <c r="AB9" s="22">
        <v>3963067.5499999756</v>
      </c>
      <c r="AC9" s="19">
        <v>4734531.30999996</v>
      </c>
      <c r="AD9" s="19">
        <v>4658085.469999989</v>
      </c>
      <c r="AE9" s="19">
        <v>6436664.489999979</v>
      </c>
      <c r="AF9" s="19">
        <v>4448404.5399999935</v>
      </c>
      <c r="AG9" s="19">
        <v>4280813.31</v>
      </c>
      <c r="AH9" s="19">
        <v>5905725.410000002</v>
      </c>
      <c r="AI9" s="19">
        <v>5171413.18</v>
      </c>
      <c r="AJ9" s="19">
        <v>4425402.859999993</v>
      </c>
      <c r="AK9" s="19">
        <v>3893380.759999993</v>
      </c>
      <c r="AL9" s="19">
        <v>3779708.0399999944</v>
      </c>
      <c r="AM9" s="19">
        <v>4194570.979999994</v>
      </c>
      <c r="AN9" s="22">
        <v>2275529.11</v>
      </c>
      <c r="AO9" s="19">
        <v>2632550.14</v>
      </c>
      <c r="AP9" s="19">
        <v>3109133.7900000084</v>
      </c>
      <c r="AQ9" s="19">
        <v>2612864.4900000086</v>
      </c>
      <c r="AR9" s="19">
        <v>2519025.15</v>
      </c>
      <c r="AS9" s="19">
        <v>2869880.21</v>
      </c>
      <c r="AT9" s="19">
        <v>1983456.18</v>
      </c>
      <c r="AU9" s="19">
        <v>2374515.73</v>
      </c>
      <c r="AV9" s="19">
        <v>1642904.23</v>
      </c>
      <c r="AW9" s="19">
        <v>2311577.79</v>
      </c>
      <c r="AX9" s="19">
        <v>1926771.14</v>
      </c>
      <c r="AY9" s="19">
        <v>2494883.29</v>
      </c>
      <c r="AZ9" s="22">
        <v>2359372.38</v>
      </c>
      <c r="BA9" s="19">
        <v>2483581.11</v>
      </c>
      <c r="BB9" s="19">
        <v>3151730.67</v>
      </c>
      <c r="BC9" s="19">
        <v>3177314.55</v>
      </c>
      <c r="BD9" s="20">
        <v>2789387.79</v>
      </c>
      <c r="BE9" s="21">
        <v>2755764.06</v>
      </c>
      <c r="BF9" s="21">
        <v>2857228.04</v>
      </c>
      <c r="BG9" s="19">
        <v>2723137.59</v>
      </c>
      <c r="BH9" s="19">
        <v>2308096.48</v>
      </c>
      <c r="BI9" s="15">
        <f t="shared" si="1"/>
        <v>16610928.510000002</v>
      </c>
      <c r="BJ9" s="16">
        <f t="shared" si="2"/>
        <v>1.1278532605302585</v>
      </c>
    </row>
    <row r="10" spans="3:62" ht="15">
      <c r="C10" s="9" t="s">
        <v>20</v>
      </c>
      <c r="D10" s="22">
        <v>1145751.65</v>
      </c>
      <c r="E10" s="19">
        <v>1376374.91</v>
      </c>
      <c r="F10" s="19">
        <v>1287836.24</v>
      </c>
      <c r="G10" s="19">
        <v>1419233.27</v>
      </c>
      <c r="H10" s="19">
        <v>1490873.24</v>
      </c>
      <c r="I10" s="19">
        <v>1558176.65</v>
      </c>
      <c r="J10" s="19">
        <v>1838594.23</v>
      </c>
      <c r="K10" s="19">
        <v>1607237.43</v>
      </c>
      <c r="L10" s="19">
        <v>1496789.69</v>
      </c>
      <c r="M10" s="19">
        <v>1341609.38</v>
      </c>
      <c r="N10" s="19">
        <v>1587694.980000006</v>
      </c>
      <c r="O10" s="19">
        <v>1137254.4</v>
      </c>
      <c r="P10" s="22">
        <v>1386161.69</v>
      </c>
      <c r="Q10" s="19">
        <v>1175513.84</v>
      </c>
      <c r="R10" s="19">
        <v>1492932.01</v>
      </c>
      <c r="S10" s="19">
        <v>1425092.12</v>
      </c>
      <c r="T10" s="19">
        <v>1487441.05</v>
      </c>
      <c r="U10" s="19">
        <v>2021913.72</v>
      </c>
      <c r="V10" s="19">
        <v>1784822.73</v>
      </c>
      <c r="W10" s="19">
        <v>1979153.58</v>
      </c>
      <c r="X10" s="19">
        <v>1925758.04</v>
      </c>
      <c r="Y10" s="19">
        <v>1672956.09</v>
      </c>
      <c r="Z10" s="19">
        <v>1440841.09</v>
      </c>
      <c r="AA10" s="19">
        <v>1699888.25</v>
      </c>
      <c r="AB10" s="22">
        <v>1442395.89</v>
      </c>
      <c r="AC10" s="19">
        <v>1387850.9399999932</v>
      </c>
      <c r="AD10" s="19">
        <v>1420731.619999994</v>
      </c>
      <c r="AE10" s="19">
        <v>1795047.36</v>
      </c>
      <c r="AF10" s="19">
        <v>1883844.57</v>
      </c>
      <c r="AG10" s="19">
        <v>1717295.84</v>
      </c>
      <c r="AH10" s="19">
        <v>1805203.7400000065</v>
      </c>
      <c r="AI10" s="19">
        <v>2150852.400000007</v>
      </c>
      <c r="AJ10" s="19">
        <v>1838535.45</v>
      </c>
      <c r="AK10" s="19">
        <v>1767476.9600000056</v>
      </c>
      <c r="AL10" s="19">
        <v>1457763.24</v>
      </c>
      <c r="AM10" s="19">
        <v>1364914.74</v>
      </c>
      <c r="AN10" s="22">
        <v>553479.35</v>
      </c>
      <c r="AO10" s="19">
        <v>694888.32</v>
      </c>
      <c r="AP10" s="19">
        <v>817012.83</v>
      </c>
      <c r="AQ10" s="19">
        <v>751707.2899999991</v>
      </c>
      <c r="AR10" s="19">
        <v>1166391.13</v>
      </c>
      <c r="AS10" s="19">
        <v>1421047.59</v>
      </c>
      <c r="AT10" s="19">
        <v>1398286.29</v>
      </c>
      <c r="AU10" s="19">
        <v>1367302.01</v>
      </c>
      <c r="AV10" s="19">
        <v>1057405.48</v>
      </c>
      <c r="AW10" s="19">
        <v>1025692.67</v>
      </c>
      <c r="AX10" s="19">
        <v>866989.9</v>
      </c>
      <c r="AY10" s="19">
        <v>1149990.45</v>
      </c>
      <c r="AZ10" s="22">
        <v>789430.53</v>
      </c>
      <c r="BA10" s="19">
        <v>970038.7500000007</v>
      </c>
      <c r="BB10" s="19">
        <v>1060359.65</v>
      </c>
      <c r="BC10" s="19">
        <v>1056634.11</v>
      </c>
      <c r="BD10" s="20">
        <v>1190339.73</v>
      </c>
      <c r="BE10" s="21">
        <v>1323861.51</v>
      </c>
      <c r="BF10" s="21">
        <v>1338752.01</v>
      </c>
      <c r="BG10" s="19">
        <v>1396319.65</v>
      </c>
      <c r="BH10" s="19">
        <v>1231771.89</v>
      </c>
      <c r="BI10" s="15">
        <f t="shared" si="1"/>
        <v>7537678.899999999</v>
      </c>
      <c r="BJ10" s="16">
        <f t="shared" si="2"/>
        <v>1.2857443740381183</v>
      </c>
    </row>
    <row r="11" spans="3:62" ht="15">
      <c r="C11" s="9" t="s">
        <v>21</v>
      </c>
      <c r="D11" s="22">
        <v>740860.8499999992</v>
      </c>
      <c r="E11" s="19">
        <v>1021805.59</v>
      </c>
      <c r="F11" s="19">
        <v>1091556.19</v>
      </c>
      <c r="G11" s="19">
        <v>957301.01</v>
      </c>
      <c r="H11" s="19">
        <v>969633.33</v>
      </c>
      <c r="I11" s="19">
        <v>1037408.1</v>
      </c>
      <c r="J11" s="19">
        <v>1086300.85</v>
      </c>
      <c r="K11" s="19">
        <v>1003634.07</v>
      </c>
      <c r="L11" s="19">
        <v>947568.1999999981</v>
      </c>
      <c r="M11" s="19">
        <v>802269.8099999981</v>
      </c>
      <c r="N11" s="19">
        <v>972536.4799999973</v>
      </c>
      <c r="O11" s="19">
        <v>1017527.82</v>
      </c>
      <c r="P11" s="22">
        <v>1077765.52</v>
      </c>
      <c r="Q11" s="19">
        <v>1113931.2</v>
      </c>
      <c r="R11" s="19">
        <v>1524504.42</v>
      </c>
      <c r="S11" s="19">
        <v>1238235.04</v>
      </c>
      <c r="T11" s="19">
        <v>1606165.31</v>
      </c>
      <c r="U11" s="19">
        <v>1341932.01</v>
      </c>
      <c r="V11" s="19">
        <v>1362130.9</v>
      </c>
      <c r="W11" s="19">
        <v>1209386.63</v>
      </c>
      <c r="X11" s="19">
        <v>1090563.55</v>
      </c>
      <c r="Y11" s="19">
        <v>1154818.99</v>
      </c>
      <c r="Z11" s="19">
        <v>1514150.98</v>
      </c>
      <c r="AA11" s="19">
        <v>1432646.35</v>
      </c>
      <c r="AB11" s="22">
        <v>1485778.94</v>
      </c>
      <c r="AC11" s="19">
        <v>1542148.14</v>
      </c>
      <c r="AD11" s="19">
        <v>1540881.86</v>
      </c>
      <c r="AE11" s="19">
        <v>1900367.79</v>
      </c>
      <c r="AF11" s="19">
        <v>1974537.31</v>
      </c>
      <c r="AG11" s="19">
        <v>1937795.95</v>
      </c>
      <c r="AH11" s="19">
        <v>1927628.81</v>
      </c>
      <c r="AI11" s="19">
        <v>2060098.01</v>
      </c>
      <c r="AJ11" s="19">
        <v>1801230.13</v>
      </c>
      <c r="AK11" s="19">
        <v>1943591.96</v>
      </c>
      <c r="AL11" s="19">
        <v>1774922.32</v>
      </c>
      <c r="AM11" s="19">
        <v>1568990.93</v>
      </c>
      <c r="AN11" s="22">
        <v>756848.91</v>
      </c>
      <c r="AO11" s="19">
        <v>783937.63</v>
      </c>
      <c r="AP11" s="19">
        <v>1374263.19</v>
      </c>
      <c r="AQ11" s="19">
        <v>1420404.87</v>
      </c>
      <c r="AR11" s="19">
        <v>1131220.42</v>
      </c>
      <c r="AS11" s="19">
        <v>1229992.43</v>
      </c>
      <c r="AT11" s="19">
        <v>1183569.36</v>
      </c>
      <c r="AU11" s="19">
        <v>1359734.5</v>
      </c>
      <c r="AV11" s="19">
        <v>1296246.42</v>
      </c>
      <c r="AW11" s="19">
        <v>1578177.77</v>
      </c>
      <c r="AX11" s="19">
        <v>1155038.19</v>
      </c>
      <c r="AY11" s="19">
        <v>2218774.39</v>
      </c>
      <c r="AZ11" s="22">
        <v>939225.14</v>
      </c>
      <c r="BA11" s="19">
        <v>1636709.79</v>
      </c>
      <c r="BB11" s="19">
        <v>1806212.71</v>
      </c>
      <c r="BC11" s="19">
        <v>1730897.42</v>
      </c>
      <c r="BD11" s="20">
        <v>1798339.1</v>
      </c>
      <c r="BE11" s="21">
        <v>1748154.75</v>
      </c>
      <c r="BF11" s="21">
        <v>1754051.67</v>
      </c>
      <c r="BG11" s="19">
        <v>1756745.09</v>
      </c>
      <c r="BH11" s="19">
        <v>1599224.82</v>
      </c>
      <c r="BI11" s="15">
        <f t="shared" si="1"/>
        <v>10387412.85</v>
      </c>
      <c r="BJ11" s="16">
        <f t="shared" si="2"/>
        <v>1.1128411494589445</v>
      </c>
    </row>
    <row r="12" spans="3:62" ht="15">
      <c r="C12" s="9" t="s">
        <v>22</v>
      </c>
      <c r="D12" s="22">
        <v>1070230.2</v>
      </c>
      <c r="E12" s="19">
        <v>1282449.93</v>
      </c>
      <c r="F12" s="19">
        <v>1353590.64</v>
      </c>
      <c r="G12" s="19">
        <v>1476814.6</v>
      </c>
      <c r="H12" s="19">
        <v>1306258.82</v>
      </c>
      <c r="I12" s="19">
        <v>1252995.72</v>
      </c>
      <c r="J12" s="19">
        <v>1534759.62</v>
      </c>
      <c r="K12" s="19">
        <v>1325090.5</v>
      </c>
      <c r="L12" s="19">
        <v>1406443.7</v>
      </c>
      <c r="M12" s="19">
        <v>1061140.72</v>
      </c>
      <c r="N12" s="19">
        <v>1320454.2</v>
      </c>
      <c r="O12" s="19">
        <v>1097714.1</v>
      </c>
      <c r="P12" s="22">
        <v>1170608.8</v>
      </c>
      <c r="Q12" s="19">
        <v>1116710.55</v>
      </c>
      <c r="R12" s="19">
        <v>1558950.2</v>
      </c>
      <c r="S12" s="19">
        <v>1368512.14</v>
      </c>
      <c r="T12" s="19">
        <v>1345566.32</v>
      </c>
      <c r="U12" s="19">
        <v>1777339.7000000093</v>
      </c>
      <c r="V12" s="19">
        <v>1540795.810000009</v>
      </c>
      <c r="W12" s="19">
        <v>1637706.3000000112</v>
      </c>
      <c r="X12" s="19">
        <v>1643568.7000000079</v>
      </c>
      <c r="Y12" s="19">
        <v>1458358.5500000068</v>
      </c>
      <c r="Z12" s="19">
        <v>1211455.7400000058</v>
      </c>
      <c r="AA12" s="19">
        <v>1443144.43</v>
      </c>
      <c r="AB12" s="22">
        <v>1273224.16</v>
      </c>
      <c r="AC12" s="19">
        <v>1396373.9799999932</v>
      </c>
      <c r="AD12" s="19">
        <v>1478514.4</v>
      </c>
      <c r="AE12" s="19">
        <v>1650713.2199999935</v>
      </c>
      <c r="AF12" s="19">
        <v>1579615.63</v>
      </c>
      <c r="AG12" s="19">
        <v>1518246.24</v>
      </c>
      <c r="AH12" s="19">
        <v>1711656.279999995</v>
      </c>
      <c r="AI12" s="19">
        <v>1748315.01</v>
      </c>
      <c r="AJ12" s="19">
        <v>1423827.12</v>
      </c>
      <c r="AK12" s="19">
        <v>1486525.05</v>
      </c>
      <c r="AL12" s="19">
        <v>1273231.12</v>
      </c>
      <c r="AM12" s="19">
        <v>1077529.45</v>
      </c>
      <c r="AN12" s="22">
        <v>474963.1599999988</v>
      </c>
      <c r="AO12" s="19">
        <v>616896.3</v>
      </c>
      <c r="AP12" s="19">
        <v>662543.3499999978</v>
      </c>
      <c r="AQ12" s="19">
        <v>613664.6199999984</v>
      </c>
      <c r="AR12" s="19">
        <v>777467.0899999979</v>
      </c>
      <c r="AS12" s="19">
        <v>1143796.98</v>
      </c>
      <c r="AT12" s="19">
        <v>925052.469999998</v>
      </c>
      <c r="AU12" s="19">
        <v>1048710.95</v>
      </c>
      <c r="AV12" s="19">
        <v>821680.9199999993</v>
      </c>
      <c r="AW12" s="19">
        <v>954773.5999999982</v>
      </c>
      <c r="AX12" s="19">
        <v>731910.19</v>
      </c>
      <c r="AY12" s="19">
        <v>1000773.58</v>
      </c>
      <c r="AZ12" s="22">
        <v>615927.7</v>
      </c>
      <c r="BA12" s="19">
        <v>869273.0399999993</v>
      </c>
      <c r="BB12" s="19">
        <v>936399.58</v>
      </c>
      <c r="BC12" s="19">
        <v>912904.08</v>
      </c>
      <c r="BD12" s="20">
        <v>901245.2</v>
      </c>
      <c r="BE12" s="21">
        <v>1030732.73</v>
      </c>
      <c r="BF12" s="21">
        <v>1020014.39</v>
      </c>
      <c r="BG12" s="19">
        <v>1034261.11</v>
      </c>
      <c r="BH12" s="19">
        <v>934174.87</v>
      </c>
      <c r="BI12" s="15">
        <f t="shared" si="1"/>
        <v>5833332.38</v>
      </c>
      <c r="BJ12" s="16">
        <f t="shared" si="2"/>
        <v>1.1417628717361386</v>
      </c>
    </row>
    <row r="13" spans="3:62" ht="15">
      <c r="C13" s="9" t="s">
        <v>23</v>
      </c>
      <c r="D13" s="22">
        <v>465185.28</v>
      </c>
      <c r="E13" s="19">
        <v>521938.18</v>
      </c>
      <c r="F13" s="19">
        <v>639219.71</v>
      </c>
      <c r="G13" s="19">
        <v>581235.01</v>
      </c>
      <c r="H13" s="19">
        <v>636249.52</v>
      </c>
      <c r="I13" s="19">
        <v>610044.91</v>
      </c>
      <c r="J13" s="19">
        <v>635217.33</v>
      </c>
      <c r="K13" s="19">
        <v>756111.83</v>
      </c>
      <c r="L13" s="19">
        <v>725354.1999999982</v>
      </c>
      <c r="M13" s="19">
        <v>682725.17</v>
      </c>
      <c r="N13" s="19">
        <v>638278.4399999975</v>
      </c>
      <c r="O13" s="19">
        <v>625441.23</v>
      </c>
      <c r="P13" s="22">
        <v>579912.5999999994</v>
      </c>
      <c r="Q13" s="19">
        <v>626341.999999999</v>
      </c>
      <c r="R13" s="19">
        <v>842345.6300000014</v>
      </c>
      <c r="S13" s="19">
        <v>1056814.25</v>
      </c>
      <c r="T13" s="19">
        <v>892027.9000000019</v>
      </c>
      <c r="U13" s="19">
        <v>1122205.13</v>
      </c>
      <c r="V13" s="19">
        <v>1077164.51</v>
      </c>
      <c r="W13" s="19">
        <v>967149.870000002</v>
      </c>
      <c r="X13" s="19">
        <v>767587.4600000007</v>
      </c>
      <c r="Y13" s="19">
        <v>860163.3900000021</v>
      </c>
      <c r="Z13" s="19">
        <v>699400.07</v>
      </c>
      <c r="AA13" s="19">
        <v>877002.23</v>
      </c>
      <c r="AB13" s="22">
        <v>941839.669999998</v>
      </c>
      <c r="AC13" s="19">
        <v>893935.3299999966</v>
      </c>
      <c r="AD13" s="19">
        <v>818646.8299999966</v>
      </c>
      <c r="AE13" s="19">
        <v>959973.3199999977</v>
      </c>
      <c r="AF13" s="19">
        <v>930787.21</v>
      </c>
      <c r="AG13" s="19">
        <v>976304.9599999989</v>
      </c>
      <c r="AH13" s="19">
        <v>1232641.59</v>
      </c>
      <c r="AI13" s="19">
        <v>816073.5499999983</v>
      </c>
      <c r="AJ13" s="19">
        <v>947050.8899999975</v>
      </c>
      <c r="AK13" s="19">
        <v>823691.0799999989</v>
      </c>
      <c r="AL13" s="19">
        <v>710178.8599999988</v>
      </c>
      <c r="AM13" s="19">
        <v>1219195.91</v>
      </c>
      <c r="AN13" s="22">
        <v>842911.1399999982</v>
      </c>
      <c r="AO13" s="19">
        <v>1216817.06</v>
      </c>
      <c r="AP13" s="19">
        <v>1377071.6</v>
      </c>
      <c r="AQ13" s="19">
        <v>1487054.54</v>
      </c>
      <c r="AR13" s="19">
        <v>1627416.18</v>
      </c>
      <c r="AS13" s="19">
        <v>2537096.34</v>
      </c>
      <c r="AT13" s="19">
        <v>1441709.13</v>
      </c>
      <c r="AU13" s="19">
        <v>1966517.4900000077</v>
      </c>
      <c r="AV13" s="19">
        <v>1561740.17</v>
      </c>
      <c r="AW13" s="19">
        <v>1544638.35</v>
      </c>
      <c r="AX13" s="19">
        <v>1648658.76</v>
      </c>
      <c r="AY13" s="19">
        <v>1694842.07</v>
      </c>
      <c r="AZ13" s="22">
        <v>1115546.36</v>
      </c>
      <c r="BA13" s="19">
        <v>1251878.12</v>
      </c>
      <c r="BB13" s="19">
        <v>1307034.91</v>
      </c>
      <c r="BC13" s="19">
        <v>1730699.31</v>
      </c>
      <c r="BD13" s="20">
        <v>1699948.39</v>
      </c>
      <c r="BE13" s="21">
        <v>2056439.01</v>
      </c>
      <c r="BF13" s="21">
        <v>1802946.07</v>
      </c>
      <c r="BG13" s="19">
        <v>1816484.1</v>
      </c>
      <c r="BH13" s="19">
        <v>1614987.99</v>
      </c>
      <c r="BI13" s="15">
        <f t="shared" si="1"/>
        <v>10721504.870000001</v>
      </c>
      <c r="BJ13" s="16">
        <f t="shared" si="2"/>
        <v>1.2521321398347418</v>
      </c>
    </row>
    <row r="14" spans="3:62" ht="15">
      <c r="C14" s="9" t="s">
        <v>24</v>
      </c>
      <c r="D14" s="22">
        <v>1061815.43</v>
      </c>
      <c r="E14" s="19">
        <v>1327418.17</v>
      </c>
      <c r="F14" s="19">
        <v>1601038.14</v>
      </c>
      <c r="G14" s="19">
        <v>1376061.2</v>
      </c>
      <c r="H14" s="19">
        <v>1435516.53</v>
      </c>
      <c r="I14" s="19">
        <v>1320545.24</v>
      </c>
      <c r="J14" s="19">
        <v>1415658.96</v>
      </c>
      <c r="K14" s="19">
        <v>1504556.79</v>
      </c>
      <c r="L14" s="19">
        <v>1207836.7</v>
      </c>
      <c r="M14" s="19">
        <v>1085816.28</v>
      </c>
      <c r="N14" s="19">
        <v>1163962.92</v>
      </c>
      <c r="O14" s="19">
        <v>1102858.12</v>
      </c>
      <c r="P14" s="22">
        <v>1189426.09</v>
      </c>
      <c r="Q14" s="19">
        <v>1299033.72</v>
      </c>
      <c r="R14" s="19">
        <v>1331688.37</v>
      </c>
      <c r="S14" s="19">
        <v>1496115.98</v>
      </c>
      <c r="T14" s="19">
        <v>1671449.83</v>
      </c>
      <c r="U14" s="19">
        <v>1242406.97</v>
      </c>
      <c r="V14" s="19">
        <v>1275523.79</v>
      </c>
      <c r="W14" s="19">
        <v>1245077.98</v>
      </c>
      <c r="X14" s="19">
        <v>1197595.63</v>
      </c>
      <c r="Y14" s="19">
        <v>978402.020000001</v>
      </c>
      <c r="Z14" s="19">
        <v>985161.02</v>
      </c>
      <c r="AA14" s="19">
        <v>1033834.06</v>
      </c>
      <c r="AB14" s="22">
        <v>1105509.64</v>
      </c>
      <c r="AC14" s="19">
        <v>1231726.71</v>
      </c>
      <c r="AD14" s="19">
        <v>1327734.42</v>
      </c>
      <c r="AE14" s="19">
        <v>1622939.97</v>
      </c>
      <c r="AF14" s="19">
        <v>1366091.47</v>
      </c>
      <c r="AG14" s="19">
        <v>1369171.2</v>
      </c>
      <c r="AH14" s="19">
        <v>1430215.06</v>
      </c>
      <c r="AI14" s="19">
        <v>1380474.5</v>
      </c>
      <c r="AJ14" s="19">
        <v>1153685.14</v>
      </c>
      <c r="AK14" s="19">
        <v>960554.7999999993</v>
      </c>
      <c r="AL14" s="19">
        <v>1059236.72</v>
      </c>
      <c r="AM14" s="19">
        <v>866290.2</v>
      </c>
      <c r="AN14" s="22">
        <v>685499.96</v>
      </c>
      <c r="AO14" s="19">
        <v>685948.4</v>
      </c>
      <c r="AP14" s="19">
        <v>1034708.34</v>
      </c>
      <c r="AQ14" s="19">
        <v>737716.3600000008</v>
      </c>
      <c r="AR14" s="19">
        <v>955953.6300000016</v>
      </c>
      <c r="AS14" s="19">
        <v>928033.48</v>
      </c>
      <c r="AT14" s="19">
        <v>803860.7</v>
      </c>
      <c r="AU14" s="19">
        <v>892617.5100000009</v>
      </c>
      <c r="AV14" s="19">
        <v>950626.0900000009</v>
      </c>
      <c r="AW14" s="19">
        <v>983300.9</v>
      </c>
      <c r="AX14" s="19">
        <v>876631.08</v>
      </c>
      <c r="AY14" s="19">
        <v>1109995.87</v>
      </c>
      <c r="AZ14" s="22">
        <v>889405.4500000007</v>
      </c>
      <c r="BA14" s="19">
        <v>1292119.81</v>
      </c>
      <c r="BB14" s="19">
        <v>1552138.29</v>
      </c>
      <c r="BC14" s="19">
        <v>1030150.95</v>
      </c>
      <c r="BD14" s="20">
        <v>1068369.12</v>
      </c>
      <c r="BE14" s="21">
        <v>959239.07</v>
      </c>
      <c r="BF14" s="21">
        <v>964915.82</v>
      </c>
      <c r="BG14" s="19">
        <v>982654.18</v>
      </c>
      <c r="BH14" s="19">
        <v>886739.42</v>
      </c>
      <c r="BI14" s="15">
        <f t="shared" si="1"/>
        <v>5892068.56</v>
      </c>
      <c r="BJ14" s="16">
        <f t="shared" si="2"/>
        <v>0.8789420787191771</v>
      </c>
    </row>
    <row r="15" spans="3:62" ht="15">
      <c r="C15" s="9" t="s">
        <v>25</v>
      </c>
      <c r="D15" s="22"/>
      <c r="E15" s="19"/>
      <c r="F15" s="19"/>
      <c r="G15" s="19"/>
      <c r="H15" s="19">
        <v>104772.24</v>
      </c>
      <c r="I15" s="19">
        <v>320850.32</v>
      </c>
      <c r="J15" s="19">
        <v>456048.56</v>
      </c>
      <c r="K15" s="19">
        <v>440764.72</v>
      </c>
      <c r="L15" s="19">
        <v>568068.87</v>
      </c>
      <c r="M15" s="19">
        <v>605831.44</v>
      </c>
      <c r="N15" s="19">
        <v>576647.68</v>
      </c>
      <c r="O15" s="19">
        <v>655823.08</v>
      </c>
      <c r="P15" s="22">
        <v>676175.5200000012</v>
      </c>
      <c r="Q15" s="19">
        <v>782726.2000000008</v>
      </c>
      <c r="R15" s="19">
        <v>484246.3200000011</v>
      </c>
      <c r="S15" s="19">
        <v>691965.8400000014</v>
      </c>
      <c r="T15" s="19">
        <v>804292.7000000005</v>
      </c>
      <c r="U15" s="19">
        <v>731815.6400000007</v>
      </c>
      <c r="V15" s="19">
        <v>853791.74</v>
      </c>
      <c r="W15" s="19">
        <v>740245.67</v>
      </c>
      <c r="X15" s="19">
        <v>4477324.4</v>
      </c>
      <c r="Y15" s="19">
        <v>3879708.46</v>
      </c>
      <c r="Z15" s="19">
        <v>869015.38</v>
      </c>
      <c r="AA15" s="19">
        <v>3124003.55</v>
      </c>
      <c r="AB15" s="22">
        <v>869016.05</v>
      </c>
      <c r="AC15" s="19">
        <v>1306776.66</v>
      </c>
      <c r="AD15" s="19">
        <v>954332.3399999993</v>
      </c>
      <c r="AE15" s="19">
        <v>884654.54</v>
      </c>
      <c r="AF15" s="19">
        <v>867685.56</v>
      </c>
      <c r="AG15" s="19">
        <v>1020375.79</v>
      </c>
      <c r="AH15" s="19">
        <v>1163060.43</v>
      </c>
      <c r="AI15" s="19">
        <v>1217563.07</v>
      </c>
      <c r="AJ15" s="19">
        <v>1231720.49</v>
      </c>
      <c r="AK15" s="19">
        <v>916581.02</v>
      </c>
      <c r="AL15" s="19">
        <v>1164738.9</v>
      </c>
      <c r="AM15" s="19">
        <v>1460348.57</v>
      </c>
      <c r="AN15" s="22">
        <v>1182437.59</v>
      </c>
      <c r="AO15" s="19">
        <v>994891.03</v>
      </c>
      <c r="AP15" s="19">
        <v>986023.79</v>
      </c>
      <c r="AQ15" s="19">
        <v>747105.98</v>
      </c>
      <c r="AR15" s="19">
        <v>658400.08</v>
      </c>
      <c r="AS15" s="19">
        <v>838239.35</v>
      </c>
      <c r="AT15" s="19">
        <v>899958.26</v>
      </c>
      <c r="AU15" s="19">
        <v>1197938.81</v>
      </c>
      <c r="AV15" s="19">
        <v>1315517.29</v>
      </c>
      <c r="AW15" s="19">
        <v>1502012.76</v>
      </c>
      <c r="AX15" s="19">
        <v>938892.3300000008</v>
      </c>
      <c r="AY15" s="19">
        <v>1501793.45</v>
      </c>
      <c r="AZ15" s="22">
        <v>1016784.29</v>
      </c>
      <c r="BA15" s="19">
        <v>1782943.01</v>
      </c>
      <c r="BB15" s="19">
        <v>1465550.91</v>
      </c>
      <c r="BC15" s="19">
        <v>1019270.63</v>
      </c>
      <c r="BD15" s="20">
        <v>821634.32</v>
      </c>
      <c r="BE15" s="21">
        <v>989678.39</v>
      </c>
      <c r="BF15" s="21">
        <v>1156331.4</v>
      </c>
      <c r="BG15" s="19">
        <v>1205126.62</v>
      </c>
      <c r="BH15" s="19">
        <v>2686778.3</v>
      </c>
      <c r="BI15" s="15">
        <f t="shared" si="1"/>
        <v>7878819.659999999</v>
      </c>
      <c r="BJ15" s="16">
        <f t="shared" si="2"/>
        <v>0.9598979017575797</v>
      </c>
    </row>
    <row r="16" spans="3:62" ht="15">
      <c r="C16" s="9" t="s">
        <v>26</v>
      </c>
      <c r="D16" s="22">
        <v>745824.48</v>
      </c>
      <c r="E16" s="19">
        <v>1101974.07</v>
      </c>
      <c r="F16" s="19">
        <v>1243189.53</v>
      </c>
      <c r="G16" s="19">
        <v>1066052.62</v>
      </c>
      <c r="H16" s="19">
        <v>1185985.81</v>
      </c>
      <c r="I16" s="19">
        <v>1265108.15</v>
      </c>
      <c r="J16" s="19">
        <v>1215609.72</v>
      </c>
      <c r="K16" s="19">
        <v>1197774.66</v>
      </c>
      <c r="L16" s="19">
        <v>1066865.82</v>
      </c>
      <c r="M16" s="19">
        <v>806441.670000001</v>
      </c>
      <c r="N16" s="19">
        <v>840895.4500000012</v>
      </c>
      <c r="O16" s="19">
        <v>641678.55</v>
      </c>
      <c r="P16" s="22">
        <v>733118.1</v>
      </c>
      <c r="Q16" s="19">
        <v>883013.73</v>
      </c>
      <c r="R16" s="19">
        <v>1068586.96</v>
      </c>
      <c r="S16" s="19">
        <v>889077.96</v>
      </c>
      <c r="T16" s="19">
        <v>1208845.66</v>
      </c>
      <c r="U16" s="19">
        <v>1020072.4</v>
      </c>
      <c r="V16" s="19">
        <v>1020927.11</v>
      </c>
      <c r="W16" s="19">
        <v>968317.5999999994</v>
      </c>
      <c r="X16" s="19">
        <v>844551</v>
      </c>
      <c r="Y16" s="19">
        <v>639486.02</v>
      </c>
      <c r="Z16" s="19">
        <v>715320.7600000007</v>
      </c>
      <c r="AA16" s="19">
        <v>811375.2</v>
      </c>
      <c r="AB16" s="22">
        <v>782247.2999999995</v>
      </c>
      <c r="AC16" s="19">
        <v>1091408.7</v>
      </c>
      <c r="AD16" s="19">
        <v>986681.4700000014</v>
      </c>
      <c r="AE16" s="19">
        <v>1144950.82</v>
      </c>
      <c r="AF16" s="19">
        <v>1189404.38</v>
      </c>
      <c r="AG16" s="19">
        <v>1053747.95</v>
      </c>
      <c r="AH16" s="19">
        <v>1333248.47</v>
      </c>
      <c r="AI16" s="19">
        <v>1172201.51</v>
      </c>
      <c r="AJ16" s="19">
        <v>936583.3</v>
      </c>
      <c r="AK16" s="19">
        <v>629918.3</v>
      </c>
      <c r="AL16" s="19">
        <v>732112.46</v>
      </c>
      <c r="AM16" s="19">
        <v>782094.11</v>
      </c>
      <c r="AN16" s="22">
        <v>555006.3</v>
      </c>
      <c r="AO16" s="19">
        <v>635796.2</v>
      </c>
      <c r="AP16" s="19">
        <v>865292.23</v>
      </c>
      <c r="AQ16" s="19">
        <v>688117.44</v>
      </c>
      <c r="AR16" s="19">
        <v>808584.15</v>
      </c>
      <c r="AS16" s="19">
        <v>908419.08</v>
      </c>
      <c r="AT16" s="19">
        <v>1416128.75</v>
      </c>
      <c r="AU16" s="19">
        <v>1213127.98</v>
      </c>
      <c r="AV16" s="19">
        <v>1180656.55</v>
      </c>
      <c r="AW16" s="19">
        <v>793328.54</v>
      </c>
      <c r="AX16" s="19">
        <v>516725.68</v>
      </c>
      <c r="AY16" s="19">
        <v>836239.9100000006</v>
      </c>
      <c r="AZ16" s="22">
        <v>811270.59</v>
      </c>
      <c r="BA16" s="19">
        <v>1051161.86</v>
      </c>
      <c r="BB16" s="19">
        <v>1126763.66</v>
      </c>
      <c r="BC16" s="19">
        <v>859203.15</v>
      </c>
      <c r="BD16" s="20">
        <v>995492.75</v>
      </c>
      <c r="BE16" s="21">
        <v>962696.85</v>
      </c>
      <c r="BF16" s="21">
        <v>1138444.45</v>
      </c>
      <c r="BG16" s="19">
        <v>1036586.98</v>
      </c>
      <c r="BH16" s="19">
        <v>918202.57</v>
      </c>
      <c r="BI16" s="15">
        <f t="shared" si="1"/>
        <v>5910626.75</v>
      </c>
      <c r="BJ16" s="16">
        <f t="shared" si="2"/>
        <v>1.1509371985487404</v>
      </c>
    </row>
    <row r="17" spans="3:62" ht="15">
      <c r="C17" s="9" t="s">
        <v>27</v>
      </c>
      <c r="D17" s="22">
        <v>621154.6</v>
      </c>
      <c r="E17" s="19">
        <v>743447.28</v>
      </c>
      <c r="F17" s="19">
        <v>839189.38</v>
      </c>
      <c r="G17" s="19">
        <v>855631.3399999993</v>
      </c>
      <c r="H17" s="19">
        <v>849828.5799999994</v>
      </c>
      <c r="I17" s="19">
        <v>826814.97</v>
      </c>
      <c r="J17" s="19">
        <v>932357.47</v>
      </c>
      <c r="K17" s="19">
        <v>929157.6399999993</v>
      </c>
      <c r="L17" s="19">
        <v>838155.4999999973</v>
      </c>
      <c r="M17" s="19">
        <v>757648.0799999958</v>
      </c>
      <c r="N17" s="19">
        <v>854563.3799999943</v>
      </c>
      <c r="O17" s="19">
        <v>747746.28</v>
      </c>
      <c r="P17" s="22">
        <v>842168.3800000013</v>
      </c>
      <c r="Q17" s="19">
        <v>807683.96</v>
      </c>
      <c r="R17" s="19">
        <v>996394.02</v>
      </c>
      <c r="S17" s="19">
        <v>889360.0000000012</v>
      </c>
      <c r="T17" s="19">
        <v>982816.4300000023</v>
      </c>
      <c r="U17" s="19">
        <v>1153508.5</v>
      </c>
      <c r="V17" s="19">
        <v>986813.1000000025</v>
      </c>
      <c r="W17" s="19">
        <v>1118169.9400000053</v>
      </c>
      <c r="X17" s="19">
        <v>1110467.22</v>
      </c>
      <c r="Y17" s="19">
        <v>977030.3600000027</v>
      </c>
      <c r="Z17" s="19">
        <v>865921.1200000019</v>
      </c>
      <c r="AA17" s="19">
        <v>997535.4200000014</v>
      </c>
      <c r="AB17" s="22">
        <v>884116.9999999977</v>
      </c>
      <c r="AC17" s="19">
        <v>924564.1999999958</v>
      </c>
      <c r="AD17" s="19">
        <v>1035368.3999999948</v>
      </c>
      <c r="AE17" s="19">
        <v>1270035.6</v>
      </c>
      <c r="AF17" s="19">
        <v>1236151.91</v>
      </c>
      <c r="AG17" s="19">
        <v>1123487</v>
      </c>
      <c r="AH17" s="19">
        <v>1121765.45</v>
      </c>
      <c r="AI17" s="19">
        <v>1200462.64</v>
      </c>
      <c r="AJ17" s="19">
        <v>1100732.07</v>
      </c>
      <c r="AK17" s="19">
        <v>1131314.9</v>
      </c>
      <c r="AL17" s="19">
        <v>867286.3599999979</v>
      </c>
      <c r="AM17" s="19">
        <v>771854.2399999979</v>
      </c>
      <c r="AN17" s="22">
        <v>359147.72</v>
      </c>
      <c r="AO17" s="19">
        <v>427748.7</v>
      </c>
      <c r="AP17" s="19">
        <v>518164.8999999986</v>
      </c>
      <c r="AQ17" s="19">
        <v>521515.5499999971</v>
      </c>
      <c r="AR17" s="19">
        <v>575773.2099999979</v>
      </c>
      <c r="AS17" s="19">
        <v>827989.0599999982</v>
      </c>
      <c r="AT17" s="19">
        <v>654917.8899999985</v>
      </c>
      <c r="AU17" s="19">
        <v>672436.9099999984</v>
      </c>
      <c r="AV17" s="19">
        <v>679820.949999997</v>
      </c>
      <c r="AW17" s="19">
        <v>663127.7799999976</v>
      </c>
      <c r="AX17" s="19">
        <v>625498.14</v>
      </c>
      <c r="AY17" s="19">
        <v>743049.49</v>
      </c>
      <c r="AZ17" s="22">
        <v>514564.59</v>
      </c>
      <c r="BA17" s="19">
        <v>648465.9</v>
      </c>
      <c r="BB17" s="19">
        <v>683104.33</v>
      </c>
      <c r="BC17" s="19">
        <v>733369.87</v>
      </c>
      <c r="BD17" s="20">
        <v>755498.14</v>
      </c>
      <c r="BE17" s="21">
        <v>818445.01</v>
      </c>
      <c r="BF17" s="21">
        <v>763953.48</v>
      </c>
      <c r="BG17" s="19">
        <v>809675.7</v>
      </c>
      <c r="BH17" s="19">
        <v>770555.98</v>
      </c>
      <c r="BI17" s="15">
        <f t="shared" si="1"/>
        <v>4651498.18</v>
      </c>
      <c r="BJ17" s="16">
        <f t="shared" si="2"/>
        <v>1.1995167128124273</v>
      </c>
    </row>
    <row r="18" spans="3:62" ht="15">
      <c r="C18" s="9" t="s">
        <v>28</v>
      </c>
      <c r="D18" s="22">
        <v>119706.3</v>
      </c>
      <c r="E18" s="19">
        <v>153811.36</v>
      </c>
      <c r="F18" s="19">
        <v>255120.8</v>
      </c>
      <c r="G18" s="19">
        <v>318167.7</v>
      </c>
      <c r="H18" s="19">
        <v>144923.2</v>
      </c>
      <c r="I18" s="19">
        <v>174460.33</v>
      </c>
      <c r="J18" s="19">
        <v>127491.14</v>
      </c>
      <c r="K18" s="19">
        <v>175197.9</v>
      </c>
      <c r="L18" s="19">
        <v>206071.92</v>
      </c>
      <c r="M18" s="19">
        <v>213524.9</v>
      </c>
      <c r="N18" s="19">
        <v>206531.26</v>
      </c>
      <c r="O18" s="19">
        <v>188196.45</v>
      </c>
      <c r="P18" s="22">
        <v>370315.3</v>
      </c>
      <c r="Q18" s="19">
        <v>470278.83</v>
      </c>
      <c r="R18" s="19">
        <v>865101.0799999984</v>
      </c>
      <c r="S18" s="19">
        <v>596327.22</v>
      </c>
      <c r="T18" s="19">
        <v>707407.7699999987</v>
      </c>
      <c r="U18" s="19">
        <v>868266.8099999989</v>
      </c>
      <c r="V18" s="19">
        <v>762542.389999999</v>
      </c>
      <c r="W18" s="19">
        <v>520026.76</v>
      </c>
      <c r="X18" s="19">
        <v>576134.1599999993</v>
      </c>
      <c r="Y18" s="19">
        <v>785564.9999999987</v>
      </c>
      <c r="Z18" s="19">
        <v>413568.82</v>
      </c>
      <c r="AA18" s="19">
        <v>700243.4399999994</v>
      </c>
      <c r="AB18" s="22">
        <v>583159.16</v>
      </c>
      <c r="AC18" s="19">
        <v>954164.8799999966</v>
      </c>
      <c r="AD18" s="19">
        <v>829913.2299999992</v>
      </c>
      <c r="AE18" s="19">
        <v>902369.28</v>
      </c>
      <c r="AF18" s="19">
        <v>617549.83</v>
      </c>
      <c r="AG18" s="19">
        <v>551074.3400000007</v>
      </c>
      <c r="AH18" s="19">
        <v>577009.7100000007</v>
      </c>
      <c r="AI18" s="19">
        <v>707377.08</v>
      </c>
      <c r="AJ18" s="19">
        <v>722577.5399999992</v>
      </c>
      <c r="AK18" s="19">
        <v>746825.1499999993</v>
      </c>
      <c r="AL18" s="19">
        <v>681367.49</v>
      </c>
      <c r="AM18" s="19">
        <v>839747.4299999991</v>
      </c>
      <c r="AN18" s="22">
        <v>1605216.5</v>
      </c>
      <c r="AO18" s="19">
        <v>1672823.59</v>
      </c>
      <c r="AP18" s="19">
        <v>1857021.17</v>
      </c>
      <c r="AQ18" s="19">
        <v>1874387.19</v>
      </c>
      <c r="AR18" s="19">
        <v>1055114.33</v>
      </c>
      <c r="AS18" s="19">
        <v>1355226.35</v>
      </c>
      <c r="AT18" s="19">
        <v>949189.67</v>
      </c>
      <c r="AU18" s="19">
        <v>1361643.76</v>
      </c>
      <c r="AV18" s="19">
        <v>1535653.54</v>
      </c>
      <c r="AW18" s="19">
        <v>1325037.93</v>
      </c>
      <c r="AX18" s="19">
        <v>1146020.98</v>
      </c>
      <c r="AY18" s="19">
        <v>1878424.73</v>
      </c>
      <c r="AZ18" s="22">
        <v>798523.99</v>
      </c>
      <c r="BA18" s="19">
        <v>1469773.36</v>
      </c>
      <c r="BB18" s="19">
        <v>1243891.61</v>
      </c>
      <c r="BC18" s="19">
        <v>2184175.34</v>
      </c>
      <c r="BD18" s="20">
        <v>1409640.34</v>
      </c>
      <c r="BE18" s="21">
        <v>1585319.49</v>
      </c>
      <c r="BF18" s="21">
        <v>1267320.01</v>
      </c>
      <c r="BG18" s="19">
        <v>1324821.94</v>
      </c>
      <c r="BH18" s="19">
        <v>1428406.48</v>
      </c>
      <c r="BI18" s="15">
        <f t="shared" si="1"/>
        <v>9199683.6</v>
      </c>
      <c r="BJ18" s="16">
        <f t="shared" si="2"/>
        <v>1.1701941899742807</v>
      </c>
    </row>
    <row r="19" spans="3:62" ht="15">
      <c r="C19" s="9" t="s">
        <v>29</v>
      </c>
      <c r="D19" s="22">
        <v>345661.93</v>
      </c>
      <c r="E19" s="19">
        <v>453109.4</v>
      </c>
      <c r="F19" s="19">
        <v>444651.52</v>
      </c>
      <c r="G19" s="19">
        <v>463169.94</v>
      </c>
      <c r="H19" s="19">
        <v>327720.89</v>
      </c>
      <c r="I19" s="19">
        <v>265805.45</v>
      </c>
      <c r="J19" s="19">
        <v>285565.57</v>
      </c>
      <c r="K19" s="19">
        <v>328966.49</v>
      </c>
      <c r="L19" s="19">
        <v>297857.23</v>
      </c>
      <c r="M19" s="19">
        <v>377442.43</v>
      </c>
      <c r="N19" s="19">
        <v>552704.9199999989</v>
      </c>
      <c r="O19" s="19">
        <v>584431.9299999992</v>
      </c>
      <c r="P19" s="22">
        <v>573842.72</v>
      </c>
      <c r="Q19" s="19">
        <v>716952.9000000006</v>
      </c>
      <c r="R19" s="19">
        <v>771843.1200000014</v>
      </c>
      <c r="S19" s="19">
        <v>539744.0800000007</v>
      </c>
      <c r="T19" s="19">
        <v>481572.6000000005</v>
      </c>
      <c r="U19" s="19">
        <v>423276.18000000063</v>
      </c>
      <c r="V19" s="19">
        <v>414067.92</v>
      </c>
      <c r="W19" s="19">
        <v>473852.74</v>
      </c>
      <c r="X19" s="19">
        <v>573872.28</v>
      </c>
      <c r="Y19" s="19">
        <v>696738.7</v>
      </c>
      <c r="Z19" s="19">
        <v>843868.3899999994</v>
      </c>
      <c r="AA19" s="19">
        <v>873787.75</v>
      </c>
      <c r="AB19" s="22">
        <v>728027.8999999994</v>
      </c>
      <c r="AC19" s="19">
        <v>879556.6999999986</v>
      </c>
      <c r="AD19" s="19">
        <v>793497.2499999992</v>
      </c>
      <c r="AE19" s="19">
        <v>841635.839999999</v>
      </c>
      <c r="AF19" s="19">
        <v>595486.58</v>
      </c>
      <c r="AG19" s="19">
        <v>451860.36</v>
      </c>
      <c r="AH19" s="19">
        <v>535947.65</v>
      </c>
      <c r="AI19" s="19">
        <v>617181.25</v>
      </c>
      <c r="AJ19" s="19">
        <v>722398.22</v>
      </c>
      <c r="AK19" s="19">
        <v>824660.4799999994</v>
      </c>
      <c r="AL19" s="19">
        <v>1006431.21</v>
      </c>
      <c r="AM19" s="19">
        <v>1118473.44</v>
      </c>
      <c r="AN19" s="22">
        <v>950190.2399999991</v>
      </c>
      <c r="AO19" s="19">
        <v>1089894.63</v>
      </c>
      <c r="AP19" s="19">
        <v>1554132.78</v>
      </c>
      <c r="AQ19" s="19">
        <v>654739.5200000006</v>
      </c>
      <c r="AR19" s="19">
        <v>812992.4</v>
      </c>
      <c r="AS19" s="19">
        <v>800134.5000000009</v>
      </c>
      <c r="AT19" s="19">
        <v>687806.64</v>
      </c>
      <c r="AU19" s="19">
        <v>842247.4400000006</v>
      </c>
      <c r="AV19" s="19">
        <v>978881.79</v>
      </c>
      <c r="AW19" s="19">
        <v>857755.0900000005</v>
      </c>
      <c r="AX19" s="19">
        <v>1071235.17</v>
      </c>
      <c r="AY19" s="19">
        <v>1635432.78</v>
      </c>
      <c r="AZ19" s="22">
        <v>1050193.75</v>
      </c>
      <c r="BA19" s="19">
        <v>1294854.07</v>
      </c>
      <c r="BB19" s="19">
        <v>1363931.99</v>
      </c>
      <c r="BC19" s="19">
        <v>1201299.24</v>
      </c>
      <c r="BD19" s="20">
        <v>994251.14</v>
      </c>
      <c r="BE19" s="21">
        <v>842468.24</v>
      </c>
      <c r="BF19" s="21">
        <v>839705.52</v>
      </c>
      <c r="BG19" s="19">
        <v>968283.17</v>
      </c>
      <c r="BH19" s="19">
        <v>1063905.68</v>
      </c>
      <c r="BI19" s="15">
        <f t="shared" si="1"/>
        <v>5909912.99</v>
      </c>
      <c r="BJ19" s="16">
        <f t="shared" si="2"/>
        <v>0.8125375579877304</v>
      </c>
    </row>
    <row r="20" spans="3:62" ht="15">
      <c r="C20" s="9" t="s">
        <v>30</v>
      </c>
      <c r="D20" s="22">
        <v>94765.14000000013</v>
      </c>
      <c r="E20" s="19">
        <v>182704.14</v>
      </c>
      <c r="F20" s="19">
        <v>181987.44</v>
      </c>
      <c r="G20" s="19">
        <v>288131.34</v>
      </c>
      <c r="H20" s="19">
        <v>172873.92</v>
      </c>
      <c r="I20" s="19">
        <v>162907.43</v>
      </c>
      <c r="J20" s="19">
        <v>128396.38</v>
      </c>
      <c r="K20" s="19">
        <v>169694.35</v>
      </c>
      <c r="L20" s="19">
        <v>165064.69</v>
      </c>
      <c r="M20" s="19">
        <v>201368.87</v>
      </c>
      <c r="N20" s="19">
        <v>173960.41</v>
      </c>
      <c r="O20" s="19">
        <v>130618.56</v>
      </c>
      <c r="P20" s="22">
        <v>382094.88000000134</v>
      </c>
      <c r="Q20" s="19">
        <v>330426.36</v>
      </c>
      <c r="R20" s="19">
        <v>661560.7200000009</v>
      </c>
      <c r="S20" s="19">
        <v>500404.1400000007</v>
      </c>
      <c r="T20" s="19">
        <v>939897.3599999952</v>
      </c>
      <c r="U20" s="19">
        <v>592054.98</v>
      </c>
      <c r="V20" s="19">
        <v>478368.64000000135</v>
      </c>
      <c r="W20" s="19">
        <v>497298.9900000017</v>
      </c>
      <c r="X20" s="19">
        <v>534137.0400000016</v>
      </c>
      <c r="Y20" s="19">
        <v>572837.7600000015</v>
      </c>
      <c r="Z20" s="19">
        <v>301302.0400000013</v>
      </c>
      <c r="AA20" s="19">
        <v>477604.9700000013</v>
      </c>
      <c r="AB20" s="22">
        <v>360946.3900000011</v>
      </c>
      <c r="AC20" s="19">
        <v>608534.57</v>
      </c>
      <c r="AD20" s="19">
        <v>1030838.45</v>
      </c>
      <c r="AE20" s="19">
        <v>789148.090000002</v>
      </c>
      <c r="AF20" s="19">
        <v>549022.64</v>
      </c>
      <c r="AG20" s="19">
        <v>322446.77999999945</v>
      </c>
      <c r="AH20" s="19">
        <v>430618.07</v>
      </c>
      <c r="AI20" s="19">
        <v>560908.14</v>
      </c>
      <c r="AJ20" s="19">
        <v>501454.67</v>
      </c>
      <c r="AK20" s="19">
        <v>510363.32</v>
      </c>
      <c r="AL20" s="19">
        <v>446042.75</v>
      </c>
      <c r="AM20" s="19">
        <v>546404.37</v>
      </c>
      <c r="AN20" s="22">
        <v>689998.84</v>
      </c>
      <c r="AO20" s="19">
        <v>1351801.6</v>
      </c>
      <c r="AP20" s="19">
        <v>1490424.12</v>
      </c>
      <c r="AQ20" s="19">
        <v>1389480.3</v>
      </c>
      <c r="AR20" s="19">
        <v>788964.31</v>
      </c>
      <c r="AS20" s="19">
        <v>1005084.04</v>
      </c>
      <c r="AT20" s="19">
        <v>837113.35</v>
      </c>
      <c r="AU20" s="19">
        <v>1239710.19</v>
      </c>
      <c r="AV20" s="19">
        <v>1408588.1999999946</v>
      </c>
      <c r="AW20" s="19">
        <v>1230865.34</v>
      </c>
      <c r="AX20" s="19">
        <v>1051052.66</v>
      </c>
      <c r="AY20" s="19">
        <v>1669083.09</v>
      </c>
      <c r="AZ20" s="22">
        <v>1299562.31</v>
      </c>
      <c r="BA20" s="19">
        <v>901520.36</v>
      </c>
      <c r="BB20" s="19">
        <v>1303750.75</v>
      </c>
      <c r="BC20" s="19">
        <v>1851314.25</v>
      </c>
      <c r="BD20" s="20">
        <v>1505349.77</v>
      </c>
      <c r="BE20" s="21">
        <v>1145382.35</v>
      </c>
      <c r="BF20" s="21">
        <v>958253.2</v>
      </c>
      <c r="BG20" s="19">
        <v>1172625.15</v>
      </c>
      <c r="BH20" s="19">
        <v>1180740.24</v>
      </c>
      <c r="BI20" s="15">
        <f t="shared" si="1"/>
        <v>7813664.960000001</v>
      </c>
      <c r="BJ20" s="16">
        <f t="shared" si="2"/>
        <v>1.047993346622711</v>
      </c>
    </row>
    <row r="21" spans="3:62" ht="15">
      <c r="C21" s="9" t="s">
        <v>31</v>
      </c>
      <c r="D21" s="22"/>
      <c r="E21" s="19"/>
      <c r="F21" s="19"/>
      <c r="G21" s="19"/>
      <c r="H21" s="19"/>
      <c r="I21" s="19"/>
      <c r="J21" s="19"/>
      <c r="K21" s="19">
        <v>57585.6</v>
      </c>
      <c r="L21" s="19">
        <v>177347.28</v>
      </c>
      <c r="M21" s="19">
        <v>302206.14</v>
      </c>
      <c r="N21" s="19">
        <v>248048.16</v>
      </c>
      <c r="O21" s="19">
        <v>350080.2</v>
      </c>
      <c r="P21" s="22">
        <v>131532</v>
      </c>
      <c r="Q21" s="19">
        <v>433737.6</v>
      </c>
      <c r="R21" s="19">
        <v>755786.95</v>
      </c>
      <c r="S21" s="19">
        <v>736645</v>
      </c>
      <c r="T21" s="19">
        <v>563658.9</v>
      </c>
      <c r="U21" s="19">
        <v>1224103.69</v>
      </c>
      <c r="V21" s="19">
        <v>1018446.1</v>
      </c>
      <c r="W21" s="19">
        <v>226330.52</v>
      </c>
      <c r="X21" s="19">
        <v>534910.31</v>
      </c>
      <c r="Y21" s="19">
        <v>646900.59</v>
      </c>
      <c r="Z21" s="19">
        <v>496171.2</v>
      </c>
      <c r="AA21" s="19">
        <v>1020865.85</v>
      </c>
      <c r="AB21" s="22">
        <v>552836.59</v>
      </c>
      <c r="AC21" s="19">
        <v>826943.48</v>
      </c>
      <c r="AD21" s="19">
        <v>512728.58</v>
      </c>
      <c r="AE21" s="19">
        <v>839074.83</v>
      </c>
      <c r="AF21" s="19">
        <v>770366.88</v>
      </c>
      <c r="AG21" s="19">
        <v>735551.97</v>
      </c>
      <c r="AH21" s="19">
        <v>1167436.68</v>
      </c>
      <c r="AI21" s="19">
        <v>630900.66</v>
      </c>
      <c r="AJ21" s="19">
        <v>660142.41</v>
      </c>
      <c r="AK21" s="19">
        <v>668398.99</v>
      </c>
      <c r="AL21" s="19">
        <v>527195.88</v>
      </c>
      <c r="AM21" s="19">
        <v>719211.23</v>
      </c>
      <c r="AN21" s="22">
        <v>476985.76</v>
      </c>
      <c r="AO21" s="19">
        <v>1422305.89</v>
      </c>
      <c r="AP21" s="19">
        <v>773711.35</v>
      </c>
      <c r="AQ21" s="19">
        <v>924069.07</v>
      </c>
      <c r="AR21" s="19">
        <v>806197.8</v>
      </c>
      <c r="AS21" s="19">
        <v>1148823.32</v>
      </c>
      <c r="AT21" s="19">
        <v>844961.26</v>
      </c>
      <c r="AU21" s="19">
        <v>843837.26</v>
      </c>
      <c r="AV21" s="19">
        <v>1039070.23</v>
      </c>
      <c r="AW21" s="19">
        <v>981078.5800000005</v>
      </c>
      <c r="AX21" s="19">
        <v>885713.73</v>
      </c>
      <c r="AY21" s="19">
        <v>1711356.73</v>
      </c>
      <c r="AZ21" s="22">
        <v>922711.9300000007</v>
      </c>
      <c r="BA21" s="19">
        <v>1119695.99</v>
      </c>
      <c r="BB21" s="19">
        <v>1156159.38</v>
      </c>
      <c r="BC21" s="19">
        <v>1385141.94</v>
      </c>
      <c r="BD21" s="20">
        <v>1154189.89</v>
      </c>
      <c r="BE21" s="21">
        <v>1747531.36</v>
      </c>
      <c r="BF21" s="21">
        <v>1678097.63</v>
      </c>
      <c r="BG21" s="19">
        <v>665979.16</v>
      </c>
      <c r="BH21" s="19">
        <v>991032.46</v>
      </c>
      <c r="BI21" s="15">
        <f t="shared" si="1"/>
        <v>7621972.44</v>
      </c>
      <c r="BJ21" s="16">
        <f t="shared" si="2"/>
        <v>1.124729449720482</v>
      </c>
    </row>
    <row r="22" spans="3:62" ht="15">
      <c r="C22" s="9" t="s">
        <v>32</v>
      </c>
      <c r="D22" s="22">
        <v>397506.47</v>
      </c>
      <c r="E22" s="19">
        <v>511681</v>
      </c>
      <c r="F22" s="19">
        <v>456982.44</v>
      </c>
      <c r="G22" s="19">
        <v>560404.98</v>
      </c>
      <c r="H22" s="19">
        <v>610593.37</v>
      </c>
      <c r="I22" s="19">
        <v>587614.82</v>
      </c>
      <c r="J22" s="19">
        <v>723323.29</v>
      </c>
      <c r="K22" s="19">
        <v>710025.95</v>
      </c>
      <c r="L22" s="19">
        <v>742491</v>
      </c>
      <c r="M22" s="19">
        <v>704819.739999999</v>
      </c>
      <c r="N22" s="19">
        <v>704430.5499999989</v>
      </c>
      <c r="O22" s="19">
        <v>674222.019999999</v>
      </c>
      <c r="P22" s="22">
        <v>644381.26</v>
      </c>
      <c r="Q22" s="19">
        <v>646295.4</v>
      </c>
      <c r="R22" s="19">
        <v>777590.4</v>
      </c>
      <c r="S22" s="19">
        <v>963851.79</v>
      </c>
      <c r="T22" s="19">
        <v>840388.38</v>
      </c>
      <c r="U22" s="19">
        <v>1428207.56</v>
      </c>
      <c r="V22" s="19">
        <v>1313460.37</v>
      </c>
      <c r="W22" s="19">
        <v>1007300.19</v>
      </c>
      <c r="X22" s="19">
        <v>1335835.35</v>
      </c>
      <c r="Y22" s="19">
        <v>776768.5499999989</v>
      </c>
      <c r="Z22" s="19">
        <v>764020.06</v>
      </c>
      <c r="AA22" s="19">
        <v>929254.66</v>
      </c>
      <c r="AB22" s="22">
        <v>769096.0000000008</v>
      </c>
      <c r="AC22" s="19">
        <v>862564.7</v>
      </c>
      <c r="AD22" s="19">
        <v>868418.98</v>
      </c>
      <c r="AE22" s="19">
        <v>969203.76</v>
      </c>
      <c r="AF22" s="19">
        <v>1092570.51</v>
      </c>
      <c r="AG22" s="19">
        <v>947321.1099999979</v>
      </c>
      <c r="AH22" s="19">
        <v>1150048.81</v>
      </c>
      <c r="AI22" s="19">
        <v>971197.2699999992</v>
      </c>
      <c r="AJ22" s="19">
        <v>732165.5799999994</v>
      </c>
      <c r="AK22" s="19">
        <v>736104.2799999993</v>
      </c>
      <c r="AL22" s="19">
        <v>625578.21</v>
      </c>
      <c r="AM22" s="19">
        <v>620877.0499999995</v>
      </c>
      <c r="AN22" s="22">
        <v>275557.03</v>
      </c>
      <c r="AO22" s="19">
        <v>351175.73</v>
      </c>
      <c r="AP22" s="19">
        <v>366998.93</v>
      </c>
      <c r="AQ22" s="19">
        <v>482976.88</v>
      </c>
      <c r="AR22" s="19">
        <v>483692.8700000006</v>
      </c>
      <c r="AS22" s="19">
        <v>658219.75</v>
      </c>
      <c r="AT22" s="19">
        <v>535365.77</v>
      </c>
      <c r="AU22" s="19">
        <v>511266.53</v>
      </c>
      <c r="AV22" s="19">
        <v>387709.84</v>
      </c>
      <c r="AW22" s="19">
        <v>360087.02</v>
      </c>
      <c r="AX22" s="19">
        <v>298052.41</v>
      </c>
      <c r="AY22" s="19">
        <v>420555.95</v>
      </c>
      <c r="AZ22" s="22">
        <v>178471.97</v>
      </c>
      <c r="BA22" s="19">
        <v>269724.02</v>
      </c>
      <c r="BB22" s="19">
        <v>160959</v>
      </c>
      <c r="BC22" s="19">
        <v>518456.74</v>
      </c>
      <c r="BD22" s="20">
        <v>526313.71</v>
      </c>
      <c r="BE22" s="21">
        <v>625588.03</v>
      </c>
      <c r="BF22" s="21">
        <v>634997.41</v>
      </c>
      <c r="BG22" s="19">
        <v>544039.07</v>
      </c>
      <c r="BH22" s="19">
        <v>529368.01</v>
      </c>
      <c r="BI22" s="15">
        <f t="shared" si="1"/>
        <v>3378762.9699999997</v>
      </c>
      <c r="BJ22" s="16">
        <f t="shared" si="2"/>
        <v>2.001814278122296</v>
      </c>
    </row>
    <row r="23" spans="3:62" ht="15">
      <c r="C23" s="9" t="s">
        <v>33</v>
      </c>
      <c r="D23" s="22">
        <v>465165.32</v>
      </c>
      <c r="E23" s="19">
        <v>708197.3</v>
      </c>
      <c r="F23" s="19">
        <v>516495.58</v>
      </c>
      <c r="G23" s="19">
        <v>523205.16</v>
      </c>
      <c r="H23" s="19">
        <v>492701.18</v>
      </c>
      <c r="I23" s="19">
        <v>382720.02</v>
      </c>
      <c r="J23" s="19">
        <v>454788.41</v>
      </c>
      <c r="K23" s="19">
        <v>363098.42</v>
      </c>
      <c r="L23" s="19">
        <v>488183.0499999994</v>
      </c>
      <c r="M23" s="19">
        <v>504068.26</v>
      </c>
      <c r="N23" s="19">
        <v>674310.34</v>
      </c>
      <c r="O23" s="19">
        <v>717844.64</v>
      </c>
      <c r="P23" s="22">
        <v>377255.02</v>
      </c>
      <c r="Q23" s="19">
        <v>479981.83</v>
      </c>
      <c r="R23" s="19">
        <v>794489.3199999988</v>
      </c>
      <c r="S23" s="19">
        <v>662406.9399999994</v>
      </c>
      <c r="T23" s="19">
        <v>557841.41</v>
      </c>
      <c r="U23" s="19">
        <v>497043.48</v>
      </c>
      <c r="V23" s="19">
        <v>235689.03</v>
      </c>
      <c r="W23" s="19">
        <v>256838.6</v>
      </c>
      <c r="X23" s="19">
        <v>275528.88</v>
      </c>
      <c r="Y23" s="19">
        <v>463058.72</v>
      </c>
      <c r="Z23" s="19">
        <v>579354.42</v>
      </c>
      <c r="AA23" s="19">
        <v>704415.18</v>
      </c>
      <c r="AB23" s="22">
        <v>489265.48</v>
      </c>
      <c r="AC23" s="19">
        <v>594521.55</v>
      </c>
      <c r="AD23" s="19">
        <v>634233.41</v>
      </c>
      <c r="AE23" s="19">
        <v>575996.99</v>
      </c>
      <c r="AF23" s="19">
        <v>372952.83</v>
      </c>
      <c r="AG23" s="19">
        <v>493832.11</v>
      </c>
      <c r="AH23" s="19">
        <v>436036.3</v>
      </c>
      <c r="AI23" s="19">
        <v>432635.46</v>
      </c>
      <c r="AJ23" s="19">
        <v>662186.05</v>
      </c>
      <c r="AK23" s="19">
        <v>556493.46</v>
      </c>
      <c r="AL23" s="19">
        <v>713461.56</v>
      </c>
      <c r="AM23" s="19">
        <v>803441.49</v>
      </c>
      <c r="AN23" s="22">
        <v>719152.86</v>
      </c>
      <c r="AO23" s="19">
        <v>864374.28</v>
      </c>
      <c r="AP23" s="19">
        <v>816420.9599999987</v>
      </c>
      <c r="AQ23" s="19">
        <v>848892.989999999</v>
      </c>
      <c r="AR23" s="19">
        <v>502110.46999999933</v>
      </c>
      <c r="AS23" s="19">
        <v>623108.1999999995</v>
      </c>
      <c r="AT23" s="19">
        <v>429728.39</v>
      </c>
      <c r="AU23" s="19">
        <v>653257.9099999995</v>
      </c>
      <c r="AV23" s="19">
        <v>613795.76</v>
      </c>
      <c r="AW23" s="19">
        <v>811232.35</v>
      </c>
      <c r="AX23" s="19">
        <v>604247.65</v>
      </c>
      <c r="AY23" s="19">
        <v>1330276.15</v>
      </c>
      <c r="AZ23" s="22">
        <v>653159.53</v>
      </c>
      <c r="BA23" s="19">
        <v>936373.83</v>
      </c>
      <c r="BB23" s="19">
        <v>1085235.33</v>
      </c>
      <c r="BC23" s="19">
        <v>904281.39</v>
      </c>
      <c r="BD23" s="20">
        <v>685834.85</v>
      </c>
      <c r="BE23" s="21">
        <v>684974.16</v>
      </c>
      <c r="BF23" s="21">
        <v>544924.53</v>
      </c>
      <c r="BG23" s="19">
        <v>572570.7</v>
      </c>
      <c r="BH23" s="19">
        <v>693176.52</v>
      </c>
      <c r="BI23" s="15">
        <f t="shared" si="1"/>
        <v>4085762.15</v>
      </c>
      <c r="BJ23" s="16">
        <f t="shared" si="2"/>
        <v>0.7537576656506937</v>
      </c>
    </row>
    <row r="24" spans="3:62" ht="15">
      <c r="C24" s="9" t="s">
        <v>34</v>
      </c>
      <c r="D24" s="22">
        <v>390422.3199999993</v>
      </c>
      <c r="E24" s="19">
        <v>502084.80999999936</v>
      </c>
      <c r="F24" s="19">
        <v>594651.14</v>
      </c>
      <c r="G24" s="19">
        <v>563711.45</v>
      </c>
      <c r="H24" s="19">
        <v>531640.3899999993</v>
      </c>
      <c r="I24" s="19">
        <v>549390.28</v>
      </c>
      <c r="J24" s="19">
        <v>612820.53</v>
      </c>
      <c r="K24" s="19">
        <v>596025.56</v>
      </c>
      <c r="L24" s="19">
        <v>610069.8599999987</v>
      </c>
      <c r="M24" s="19">
        <v>426911.55999999924</v>
      </c>
      <c r="N24" s="19">
        <v>536446.5599999985</v>
      </c>
      <c r="O24" s="19">
        <v>519244.480000001</v>
      </c>
      <c r="P24" s="22">
        <v>455313.7600000006</v>
      </c>
      <c r="Q24" s="19">
        <v>490755.50000000064</v>
      </c>
      <c r="R24" s="19">
        <v>750339.9500000012</v>
      </c>
      <c r="S24" s="19">
        <v>575765.8400000021</v>
      </c>
      <c r="T24" s="19">
        <v>815742.4400000006</v>
      </c>
      <c r="U24" s="19">
        <v>873698.42</v>
      </c>
      <c r="V24" s="19">
        <v>714863.4799999992</v>
      </c>
      <c r="W24" s="19">
        <v>596531.04</v>
      </c>
      <c r="X24" s="19">
        <v>523114.5899999987</v>
      </c>
      <c r="Y24" s="19">
        <v>516250.9799999993</v>
      </c>
      <c r="Z24" s="19">
        <v>729954.2599999994</v>
      </c>
      <c r="AA24" s="19">
        <v>632722.0999999988</v>
      </c>
      <c r="AB24" s="22">
        <v>572748.15</v>
      </c>
      <c r="AC24" s="19">
        <v>565944.1199999994</v>
      </c>
      <c r="AD24" s="19">
        <v>660264.45</v>
      </c>
      <c r="AE24" s="19">
        <v>743541.1300000008</v>
      </c>
      <c r="AF24" s="19">
        <v>749775.0099999994</v>
      </c>
      <c r="AG24" s="19">
        <v>727244.4699999993</v>
      </c>
      <c r="AH24" s="19">
        <v>880415.3999999992</v>
      </c>
      <c r="AI24" s="19">
        <v>761968.3</v>
      </c>
      <c r="AJ24" s="19">
        <v>665361.87</v>
      </c>
      <c r="AK24" s="19">
        <v>687576.5099999994</v>
      </c>
      <c r="AL24" s="19">
        <v>512400.8</v>
      </c>
      <c r="AM24" s="19">
        <v>606167.0899999992</v>
      </c>
      <c r="AN24" s="22">
        <v>342317.82</v>
      </c>
      <c r="AO24" s="19">
        <v>384400.91</v>
      </c>
      <c r="AP24" s="19">
        <v>598309.87</v>
      </c>
      <c r="AQ24" s="19">
        <v>420835.91</v>
      </c>
      <c r="AR24" s="19">
        <v>491612.75</v>
      </c>
      <c r="AS24" s="19">
        <v>573247.17</v>
      </c>
      <c r="AT24" s="19">
        <v>463667.17</v>
      </c>
      <c r="AU24" s="19">
        <v>526279.67</v>
      </c>
      <c r="AV24" s="19">
        <v>625127.86</v>
      </c>
      <c r="AW24" s="19">
        <v>412137.07</v>
      </c>
      <c r="AX24" s="19">
        <v>500756.43</v>
      </c>
      <c r="AY24" s="19">
        <v>591193.12</v>
      </c>
      <c r="AZ24" s="22">
        <v>448782.05</v>
      </c>
      <c r="BA24" s="19">
        <v>589709.67</v>
      </c>
      <c r="BB24" s="19">
        <v>705932.32</v>
      </c>
      <c r="BC24" s="19">
        <v>563365.88</v>
      </c>
      <c r="BD24" s="20">
        <v>633115.28</v>
      </c>
      <c r="BE24" s="21">
        <v>666176.49</v>
      </c>
      <c r="BF24" s="21">
        <v>653329.17</v>
      </c>
      <c r="BG24" s="19">
        <v>606805.16</v>
      </c>
      <c r="BH24" s="19">
        <v>593013.63</v>
      </c>
      <c r="BI24" s="15">
        <f t="shared" si="1"/>
        <v>3715805.6100000003</v>
      </c>
      <c r="BJ24" s="16">
        <f t="shared" si="2"/>
        <v>1.1438489815514412</v>
      </c>
    </row>
    <row r="25" spans="3:62" ht="15">
      <c r="C25" s="9" t="s">
        <v>35</v>
      </c>
      <c r="D25" s="22">
        <v>385508.23</v>
      </c>
      <c r="E25" s="19">
        <v>485475.95</v>
      </c>
      <c r="F25" s="19">
        <v>458225.2</v>
      </c>
      <c r="G25" s="19">
        <v>579626.28</v>
      </c>
      <c r="H25" s="19">
        <v>584997.39</v>
      </c>
      <c r="I25" s="19">
        <v>683651.94</v>
      </c>
      <c r="J25" s="19">
        <v>733018.55</v>
      </c>
      <c r="K25" s="19">
        <v>643202.8500000006</v>
      </c>
      <c r="L25" s="19">
        <v>646181.6</v>
      </c>
      <c r="M25" s="19">
        <v>538952.099999999</v>
      </c>
      <c r="N25" s="19">
        <v>541194.1999999993</v>
      </c>
      <c r="O25" s="19">
        <v>418273.3</v>
      </c>
      <c r="P25" s="22">
        <v>529983.15</v>
      </c>
      <c r="Q25" s="19">
        <v>377054.65</v>
      </c>
      <c r="R25" s="19">
        <v>592862.55</v>
      </c>
      <c r="S25" s="19">
        <v>529373.36</v>
      </c>
      <c r="T25" s="19">
        <v>543008.25</v>
      </c>
      <c r="U25" s="19">
        <v>785376.55</v>
      </c>
      <c r="V25" s="19">
        <v>651629.87</v>
      </c>
      <c r="W25" s="19">
        <v>815184.62</v>
      </c>
      <c r="X25" s="19">
        <v>644069.04</v>
      </c>
      <c r="Y25" s="19">
        <v>592620.89</v>
      </c>
      <c r="Z25" s="19">
        <v>498564.5000000005</v>
      </c>
      <c r="AA25" s="19">
        <v>635339.7</v>
      </c>
      <c r="AB25" s="22">
        <v>503034.6000000009</v>
      </c>
      <c r="AC25" s="19">
        <v>572670.6000000009</v>
      </c>
      <c r="AD25" s="19">
        <v>486929.37000000075</v>
      </c>
      <c r="AE25" s="19">
        <v>713240.7</v>
      </c>
      <c r="AF25" s="19">
        <v>628682.999999999</v>
      </c>
      <c r="AG25" s="19">
        <v>561836</v>
      </c>
      <c r="AH25" s="19">
        <v>660930.0499999991</v>
      </c>
      <c r="AI25" s="19">
        <v>790631.6499999987</v>
      </c>
      <c r="AJ25" s="19">
        <v>630485.62</v>
      </c>
      <c r="AK25" s="19">
        <v>657712.43</v>
      </c>
      <c r="AL25" s="19">
        <v>449514.6</v>
      </c>
      <c r="AM25" s="19">
        <v>632340.11</v>
      </c>
      <c r="AN25" s="22">
        <v>265252.03</v>
      </c>
      <c r="AO25" s="19">
        <v>289655.93</v>
      </c>
      <c r="AP25" s="19">
        <v>338408.81</v>
      </c>
      <c r="AQ25" s="19">
        <v>291403.29</v>
      </c>
      <c r="AR25" s="19">
        <v>349791.9</v>
      </c>
      <c r="AS25" s="19">
        <v>400452.76</v>
      </c>
      <c r="AT25" s="19">
        <v>383156.53</v>
      </c>
      <c r="AU25" s="19">
        <v>356476.88</v>
      </c>
      <c r="AV25" s="19">
        <v>326605.5600000005</v>
      </c>
      <c r="AW25" s="19">
        <v>358594.74</v>
      </c>
      <c r="AX25" s="19">
        <v>234755</v>
      </c>
      <c r="AY25" s="19">
        <v>341119</v>
      </c>
      <c r="AZ25" s="22">
        <v>241415.2</v>
      </c>
      <c r="BA25" s="19">
        <v>313269.6</v>
      </c>
      <c r="BB25" s="19">
        <v>411993</v>
      </c>
      <c r="BC25" s="19">
        <v>363640.92</v>
      </c>
      <c r="BD25" s="20">
        <v>361868.57</v>
      </c>
      <c r="BE25" s="21">
        <v>412047.54</v>
      </c>
      <c r="BF25" s="21">
        <v>410172.16</v>
      </c>
      <c r="BG25" s="19">
        <v>439424.31</v>
      </c>
      <c r="BH25" s="19">
        <v>375489.03</v>
      </c>
      <c r="BI25" s="15">
        <f t="shared" si="1"/>
        <v>2362642.5300000003</v>
      </c>
      <c r="BJ25" s="16">
        <f t="shared" si="2"/>
        <v>1.2427461430721696</v>
      </c>
    </row>
    <row r="26" spans="3:62" ht="15">
      <c r="C26" s="9" t="s">
        <v>36</v>
      </c>
      <c r="D26" s="22">
        <v>358394.72</v>
      </c>
      <c r="E26" s="19">
        <v>475673.85</v>
      </c>
      <c r="F26" s="19">
        <v>545416.6400000006</v>
      </c>
      <c r="G26" s="19">
        <v>597034.1800000005</v>
      </c>
      <c r="H26" s="19">
        <v>463743.93</v>
      </c>
      <c r="I26" s="19">
        <v>483763.56</v>
      </c>
      <c r="J26" s="19">
        <v>592482.740000001</v>
      </c>
      <c r="K26" s="19">
        <v>523412.7900000012</v>
      </c>
      <c r="L26" s="19">
        <v>495867</v>
      </c>
      <c r="M26" s="19">
        <v>452880.52</v>
      </c>
      <c r="N26" s="19">
        <v>468903.22</v>
      </c>
      <c r="O26" s="19">
        <v>399947.6999999991</v>
      </c>
      <c r="P26" s="22">
        <v>381641.8999999992</v>
      </c>
      <c r="Q26" s="19">
        <v>391695.56</v>
      </c>
      <c r="R26" s="19">
        <v>519902.49999999884</v>
      </c>
      <c r="S26" s="19">
        <v>496121.5999999991</v>
      </c>
      <c r="T26" s="19">
        <v>512581.5599999991</v>
      </c>
      <c r="U26" s="19">
        <v>537547.8999999987</v>
      </c>
      <c r="V26" s="19">
        <v>532686.6999999984</v>
      </c>
      <c r="W26" s="19">
        <v>596511.0999999989</v>
      </c>
      <c r="X26" s="19">
        <v>538892.4799999981</v>
      </c>
      <c r="Y26" s="19">
        <v>536082.5999999985</v>
      </c>
      <c r="Z26" s="19">
        <v>429994.7099999988</v>
      </c>
      <c r="AA26" s="19">
        <v>579081.0099999988</v>
      </c>
      <c r="AB26" s="22">
        <v>473807.4</v>
      </c>
      <c r="AC26" s="19">
        <v>512145.8</v>
      </c>
      <c r="AD26" s="19">
        <v>567370.5999999992</v>
      </c>
      <c r="AE26" s="19">
        <v>682206.8</v>
      </c>
      <c r="AF26" s="19">
        <v>633735.49</v>
      </c>
      <c r="AG26" s="19">
        <v>503657</v>
      </c>
      <c r="AH26" s="19">
        <v>610590.31</v>
      </c>
      <c r="AI26" s="19">
        <v>639065.1</v>
      </c>
      <c r="AJ26" s="19">
        <v>555151.74</v>
      </c>
      <c r="AK26" s="19">
        <v>566328.66</v>
      </c>
      <c r="AL26" s="19">
        <v>497822.49</v>
      </c>
      <c r="AM26" s="19">
        <v>607043.93</v>
      </c>
      <c r="AN26" s="22">
        <v>239085.62</v>
      </c>
      <c r="AO26" s="19">
        <v>287014.42</v>
      </c>
      <c r="AP26" s="19">
        <v>384649.92999999947</v>
      </c>
      <c r="AQ26" s="19">
        <v>346787.36</v>
      </c>
      <c r="AR26" s="19">
        <v>346219.76</v>
      </c>
      <c r="AS26" s="19">
        <v>455828.64000000077</v>
      </c>
      <c r="AT26" s="19">
        <v>345127.57000000065</v>
      </c>
      <c r="AU26" s="19">
        <v>357477.64</v>
      </c>
      <c r="AV26" s="19">
        <v>310877.16</v>
      </c>
      <c r="AW26" s="19">
        <v>391184.22000000055</v>
      </c>
      <c r="AX26" s="19">
        <v>316360.09</v>
      </c>
      <c r="AY26" s="19">
        <v>339607.82</v>
      </c>
      <c r="AZ26" s="22">
        <v>210187.64</v>
      </c>
      <c r="BA26" s="19">
        <v>270827.6</v>
      </c>
      <c r="BB26" s="19">
        <v>300482.5</v>
      </c>
      <c r="BC26" s="19">
        <v>406584.94</v>
      </c>
      <c r="BD26" s="20">
        <v>376376.2</v>
      </c>
      <c r="BE26" s="21">
        <v>381730.5</v>
      </c>
      <c r="BF26" s="21">
        <v>395135.41</v>
      </c>
      <c r="BG26" s="19">
        <v>402722.58</v>
      </c>
      <c r="BH26" s="19">
        <v>359734.42</v>
      </c>
      <c r="BI26" s="15">
        <f t="shared" si="1"/>
        <v>2322284.0500000003</v>
      </c>
      <c r="BJ26" s="16">
        <f t="shared" si="2"/>
        <v>1.2699446121963192</v>
      </c>
    </row>
    <row r="27" spans="3:62" ht="15">
      <c r="C27" s="9" t="s">
        <v>37</v>
      </c>
      <c r="D27" s="22">
        <v>290899.6</v>
      </c>
      <c r="E27" s="19">
        <v>388048.69</v>
      </c>
      <c r="F27" s="19">
        <v>472831.49999999936</v>
      </c>
      <c r="G27" s="19">
        <v>490570.35</v>
      </c>
      <c r="H27" s="19">
        <v>423543.4499999993</v>
      </c>
      <c r="I27" s="19">
        <v>427186.4</v>
      </c>
      <c r="J27" s="19">
        <v>422990.7</v>
      </c>
      <c r="K27" s="19">
        <v>432321.6</v>
      </c>
      <c r="L27" s="19">
        <v>410100.8999999993</v>
      </c>
      <c r="M27" s="19">
        <v>304007.14</v>
      </c>
      <c r="N27" s="19">
        <v>357453.08</v>
      </c>
      <c r="O27" s="19">
        <v>308020.0600000005</v>
      </c>
      <c r="P27" s="22">
        <v>306522.4</v>
      </c>
      <c r="Q27" s="19">
        <v>367052.4</v>
      </c>
      <c r="R27" s="19">
        <v>448095.1200000006</v>
      </c>
      <c r="S27" s="19">
        <v>385752.08000000095</v>
      </c>
      <c r="T27" s="19">
        <v>461639.28</v>
      </c>
      <c r="U27" s="19">
        <v>446425.71999999945</v>
      </c>
      <c r="V27" s="19">
        <v>393760.98</v>
      </c>
      <c r="W27" s="19">
        <v>383226.63</v>
      </c>
      <c r="X27" s="19">
        <v>400093.73999999923</v>
      </c>
      <c r="Y27" s="19">
        <v>347767.32</v>
      </c>
      <c r="Z27" s="19">
        <v>325302.99</v>
      </c>
      <c r="AA27" s="19">
        <v>500480.569999999</v>
      </c>
      <c r="AB27" s="22">
        <v>430798.57999999926</v>
      </c>
      <c r="AC27" s="19">
        <v>451022.3999999986</v>
      </c>
      <c r="AD27" s="19">
        <v>437711.5199999994</v>
      </c>
      <c r="AE27" s="19">
        <v>563567.88</v>
      </c>
      <c r="AF27" s="19">
        <v>540497.82</v>
      </c>
      <c r="AG27" s="19">
        <v>473424.22</v>
      </c>
      <c r="AH27" s="19">
        <v>559416.44</v>
      </c>
      <c r="AI27" s="19">
        <v>437142.76</v>
      </c>
      <c r="AJ27" s="19">
        <v>461786.17</v>
      </c>
      <c r="AK27" s="19">
        <v>452375.19</v>
      </c>
      <c r="AL27" s="19">
        <v>318473.42</v>
      </c>
      <c r="AM27" s="19">
        <v>337561.23</v>
      </c>
      <c r="AN27" s="22">
        <v>244951.28</v>
      </c>
      <c r="AO27" s="19">
        <v>223321.6</v>
      </c>
      <c r="AP27" s="19">
        <v>383315.88</v>
      </c>
      <c r="AQ27" s="19">
        <v>238163.06</v>
      </c>
      <c r="AR27" s="19">
        <v>183661.43</v>
      </c>
      <c r="AS27" s="19">
        <v>274660.12</v>
      </c>
      <c r="AT27" s="19">
        <v>236160.48</v>
      </c>
      <c r="AU27" s="19">
        <v>286761.6</v>
      </c>
      <c r="AV27" s="19">
        <v>398330.88</v>
      </c>
      <c r="AW27" s="19">
        <v>290374.08</v>
      </c>
      <c r="AX27" s="19">
        <v>260816.48</v>
      </c>
      <c r="AY27" s="19">
        <v>284409.12</v>
      </c>
      <c r="AZ27" s="22">
        <v>317137.92</v>
      </c>
      <c r="BA27" s="19">
        <v>338704.48</v>
      </c>
      <c r="BB27" s="19">
        <v>535170.48</v>
      </c>
      <c r="BC27" s="19">
        <v>354923.53</v>
      </c>
      <c r="BD27" s="20">
        <v>339412.28</v>
      </c>
      <c r="BE27" s="21">
        <v>343231.66</v>
      </c>
      <c r="BF27" s="21">
        <v>341095.15</v>
      </c>
      <c r="BG27" s="19">
        <v>325495.59</v>
      </c>
      <c r="BH27" s="19">
        <v>355761.57</v>
      </c>
      <c r="BI27" s="15">
        <f t="shared" si="1"/>
        <v>2059919.7800000003</v>
      </c>
      <c r="BJ27" s="16">
        <f t="shared" si="2"/>
        <v>1.0164349223218079</v>
      </c>
    </row>
    <row r="28" spans="3:62" ht="15">
      <c r="C28" s="9" t="s">
        <v>38</v>
      </c>
      <c r="D28" s="22">
        <v>172101.42</v>
      </c>
      <c r="E28" s="19">
        <v>195724.39</v>
      </c>
      <c r="F28" s="19">
        <v>203317.55</v>
      </c>
      <c r="G28" s="19">
        <v>190354.31</v>
      </c>
      <c r="H28" s="19">
        <v>217914.7</v>
      </c>
      <c r="I28" s="19">
        <v>245821.43</v>
      </c>
      <c r="J28" s="19">
        <v>286429.38</v>
      </c>
      <c r="K28" s="19">
        <v>274544.8700000005</v>
      </c>
      <c r="L28" s="19">
        <v>269266.15</v>
      </c>
      <c r="M28" s="19">
        <v>226167.72</v>
      </c>
      <c r="N28" s="19">
        <v>237519.62</v>
      </c>
      <c r="O28" s="19">
        <v>215398.86</v>
      </c>
      <c r="P28" s="22">
        <v>188431.23</v>
      </c>
      <c r="Q28" s="19">
        <v>218893.64</v>
      </c>
      <c r="R28" s="19">
        <v>261041.22</v>
      </c>
      <c r="S28" s="19">
        <v>248665.92</v>
      </c>
      <c r="T28" s="19">
        <v>270251.6</v>
      </c>
      <c r="U28" s="19">
        <v>300027.2099999994</v>
      </c>
      <c r="V28" s="19">
        <v>354219.48999999935</v>
      </c>
      <c r="W28" s="19">
        <v>398910.9499999989</v>
      </c>
      <c r="X28" s="19">
        <v>350213.8199999992</v>
      </c>
      <c r="Y28" s="19">
        <v>355228.0799999993</v>
      </c>
      <c r="Z28" s="19">
        <v>314444.1399999995</v>
      </c>
      <c r="AA28" s="19">
        <v>310630.84</v>
      </c>
      <c r="AB28" s="22">
        <v>298763.66</v>
      </c>
      <c r="AC28" s="19">
        <v>368780</v>
      </c>
      <c r="AD28" s="19">
        <v>306217.92</v>
      </c>
      <c r="AE28" s="19">
        <v>451379.6800000007</v>
      </c>
      <c r="AF28" s="19">
        <v>310547.899999999</v>
      </c>
      <c r="AG28" s="19">
        <v>352086.1399999991</v>
      </c>
      <c r="AH28" s="19">
        <v>473826.21999999875</v>
      </c>
      <c r="AI28" s="19">
        <v>316987.96</v>
      </c>
      <c r="AJ28" s="19">
        <v>476541.39</v>
      </c>
      <c r="AK28" s="19">
        <v>329421.0799999995</v>
      </c>
      <c r="AL28" s="19">
        <v>311659.46</v>
      </c>
      <c r="AM28" s="19">
        <v>471499.31</v>
      </c>
      <c r="AN28" s="22">
        <v>222631.62</v>
      </c>
      <c r="AO28" s="19">
        <v>332208.2</v>
      </c>
      <c r="AP28" s="19">
        <v>360073.89</v>
      </c>
      <c r="AQ28" s="19">
        <v>375565.76</v>
      </c>
      <c r="AR28" s="19">
        <v>405946.7</v>
      </c>
      <c r="AS28" s="19">
        <v>683540.62</v>
      </c>
      <c r="AT28" s="19">
        <v>635423.15</v>
      </c>
      <c r="AU28" s="19">
        <v>683288.2999999988</v>
      </c>
      <c r="AV28" s="19">
        <v>575060.3499999995</v>
      </c>
      <c r="AW28" s="19">
        <v>528935.08</v>
      </c>
      <c r="AX28" s="19">
        <v>449906.25</v>
      </c>
      <c r="AY28" s="19">
        <v>504929.18</v>
      </c>
      <c r="AZ28" s="22">
        <v>244212.18</v>
      </c>
      <c r="BA28" s="19">
        <v>471024.87</v>
      </c>
      <c r="BB28" s="19">
        <v>484458.81</v>
      </c>
      <c r="BC28" s="19">
        <v>499066.1</v>
      </c>
      <c r="BD28" s="20">
        <v>480372.03</v>
      </c>
      <c r="BE28" s="21">
        <v>600973.93</v>
      </c>
      <c r="BF28" s="21">
        <v>672306.96</v>
      </c>
      <c r="BG28" s="19">
        <v>638977.61</v>
      </c>
      <c r="BH28" s="19">
        <v>634028.5</v>
      </c>
      <c r="BI28" s="15">
        <f t="shared" si="1"/>
        <v>3525725.13</v>
      </c>
      <c r="BJ28" s="16">
        <f t="shared" si="2"/>
        <v>1.31386969086555</v>
      </c>
    </row>
    <row r="29" spans="3:62" ht="15">
      <c r="C29" s="9" t="s">
        <v>39</v>
      </c>
      <c r="D29" s="22">
        <v>167855.82</v>
      </c>
      <c r="E29" s="19">
        <v>220249.51</v>
      </c>
      <c r="F29" s="19">
        <v>215579.85</v>
      </c>
      <c r="G29" s="19">
        <v>221829.01</v>
      </c>
      <c r="H29" s="19">
        <v>240190.76</v>
      </c>
      <c r="I29" s="19">
        <v>291271.71</v>
      </c>
      <c r="J29" s="19">
        <v>327971.95</v>
      </c>
      <c r="K29" s="19">
        <v>328239.02</v>
      </c>
      <c r="L29" s="19">
        <v>359400.72</v>
      </c>
      <c r="M29" s="19">
        <v>314863.44</v>
      </c>
      <c r="N29" s="19">
        <v>359172.66</v>
      </c>
      <c r="O29" s="19">
        <v>267024</v>
      </c>
      <c r="P29" s="22">
        <v>215623.64</v>
      </c>
      <c r="Q29" s="19">
        <v>277392.42</v>
      </c>
      <c r="R29" s="19">
        <v>320865.6100000006</v>
      </c>
      <c r="S29" s="19">
        <v>338125.24</v>
      </c>
      <c r="T29" s="19">
        <v>470921.3799999982</v>
      </c>
      <c r="U29" s="19">
        <v>503788.5199999979</v>
      </c>
      <c r="V29" s="19">
        <v>719977.2199999979</v>
      </c>
      <c r="W29" s="19">
        <v>449318.5499999987</v>
      </c>
      <c r="X29" s="19">
        <v>297250.94</v>
      </c>
      <c r="Y29" s="19">
        <v>318958.7099999993</v>
      </c>
      <c r="Z29" s="19">
        <v>325352.12</v>
      </c>
      <c r="AA29" s="19">
        <v>370848.49</v>
      </c>
      <c r="AB29" s="22">
        <v>357418.52</v>
      </c>
      <c r="AC29" s="19">
        <v>346072.1300000007</v>
      </c>
      <c r="AD29" s="19">
        <v>283738.2</v>
      </c>
      <c r="AE29" s="19">
        <v>478006.15</v>
      </c>
      <c r="AF29" s="19">
        <v>365625.98999999824</v>
      </c>
      <c r="AG29" s="19">
        <v>409688.6999999986</v>
      </c>
      <c r="AH29" s="19">
        <v>645206.3999999976</v>
      </c>
      <c r="AI29" s="19">
        <v>570315.5199999985</v>
      </c>
      <c r="AJ29" s="19">
        <v>444929.79</v>
      </c>
      <c r="AK29" s="19">
        <v>538300.23</v>
      </c>
      <c r="AL29" s="19">
        <v>308902.68</v>
      </c>
      <c r="AM29" s="19">
        <v>434806.47</v>
      </c>
      <c r="AN29" s="22">
        <v>162809.66</v>
      </c>
      <c r="AO29" s="19">
        <v>261343</v>
      </c>
      <c r="AP29" s="19">
        <v>266850.84</v>
      </c>
      <c r="AQ29" s="19">
        <v>284527.43</v>
      </c>
      <c r="AR29" s="19">
        <v>412715.48</v>
      </c>
      <c r="AS29" s="19">
        <v>603589.66</v>
      </c>
      <c r="AT29" s="19">
        <v>466609.05</v>
      </c>
      <c r="AU29" s="19">
        <v>410337.61</v>
      </c>
      <c r="AV29" s="19">
        <v>368654.92</v>
      </c>
      <c r="AW29" s="19">
        <v>316732.49</v>
      </c>
      <c r="AX29" s="19">
        <v>286388.87</v>
      </c>
      <c r="AY29" s="19">
        <v>316940.31</v>
      </c>
      <c r="AZ29" s="22">
        <v>162979.76</v>
      </c>
      <c r="BA29" s="19">
        <v>220871.04</v>
      </c>
      <c r="BB29" s="19">
        <v>248734.64</v>
      </c>
      <c r="BC29" s="19">
        <v>358908.78</v>
      </c>
      <c r="BD29" s="20">
        <v>403906.31</v>
      </c>
      <c r="BE29" s="21">
        <v>488301.03</v>
      </c>
      <c r="BF29" s="21">
        <v>586632.16</v>
      </c>
      <c r="BG29" s="19">
        <v>476969.56</v>
      </c>
      <c r="BH29" s="19">
        <v>399588.27</v>
      </c>
      <c r="BI29" s="15">
        <f t="shared" si="1"/>
        <v>2714306.1100000003</v>
      </c>
      <c r="BJ29" s="16">
        <f t="shared" si="2"/>
        <v>1.7481796684631066</v>
      </c>
    </row>
    <row r="30" spans="3:62" ht="15">
      <c r="C30" s="9" t="s">
        <v>40</v>
      </c>
      <c r="D30" s="22">
        <v>270574.92</v>
      </c>
      <c r="E30" s="19">
        <v>354101.52</v>
      </c>
      <c r="F30" s="19">
        <v>349516.67</v>
      </c>
      <c r="G30" s="19">
        <v>335690.06</v>
      </c>
      <c r="H30" s="19">
        <v>373437.72</v>
      </c>
      <c r="I30" s="19">
        <v>400280.93</v>
      </c>
      <c r="J30" s="19">
        <v>381443.79</v>
      </c>
      <c r="K30" s="19">
        <v>329874.39</v>
      </c>
      <c r="L30" s="19">
        <v>329886.44</v>
      </c>
      <c r="M30" s="19">
        <v>313762.14</v>
      </c>
      <c r="N30" s="19">
        <v>303302.01</v>
      </c>
      <c r="O30" s="19">
        <v>270249.67</v>
      </c>
      <c r="P30" s="22">
        <v>148335.25</v>
      </c>
      <c r="Q30" s="19">
        <v>288388.44</v>
      </c>
      <c r="R30" s="19">
        <v>348619.68</v>
      </c>
      <c r="S30" s="19">
        <v>321491.06</v>
      </c>
      <c r="T30" s="19">
        <v>396132.66</v>
      </c>
      <c r="U30" s="19">
        <v>318686.4</v>
      </c>
      <c r="V30" s="19">
        <v>354624.48</v>
      </c>
      <c r="W30" s="19">
        <v>511693.48</v>
      </c>
      <c r="X30" s="19">
        <v>290332.62</v>
      </c>
      <c r="Y30" s="19">
        <v>354374.55</v>
      </c>
      <c r="Z30" s="19">
        <v>255904.2</v>
      </c>
      <c r="AA30" s="19">
        <v>290405.86</v>
      </c>
      <c r="AB30" s="22">
        <v>274040.05</v>
      </c>
      <c r="AC30" s="19">
        <v>360341.2799999994</v>
      </c>
      <c r="AD30" s="19">
        <v>356756.76</v>
      </c>
      <c r="AE30" s="19">
        <v>321425.84</v>
      </c>
      <c r="AF30" s="19">
        <v>323340.84</v>
      </c>
      <c r="AG30" s="19">
        <v>352260.72</v>
      </c>
      <c r="AH30" s="19">
        <v>351733.14</v>
      </c>
      <c r="AI30" s="19">
        <v>314471.98</v>
      </c>
      <c r="AJ30" s="19">
        <v>414333.18</v>
      </c>
      <c r="AK30" s="19">
        <v>271031.26</v>
      </c>
      <c r="AL30" s="19">
        <v>295204.86</v>
      </c>
      <c r="AM30" s="19">
        <v>281435.97</v>
      </c>
      <c r="AN30" s="22">
        <v>265321.6</v>
      </c>
      <c r="AO30" s="19">
        <v>262533.45</v>
      </c>
      <c r="AP30" s="19">
        <v>451476.63</v>
      </c>
      <c r="AQ30" s="19">
        <v>340031.38</v>
      </c>
      <c r="AR30" s="19">
        <v>342416.88</v>
      </c>
      <c r="AS30" s="19">
        <v>365956.37</v>
      </c>
      <c r="AT30" s="19">
        <v>375413.41</v>
      </c>
      <c r="AU30" s="19">
        <v>358194.76</v>
      </c>
      <c r="AV30" s="19">
        <v>372669.69</v>
      </c>
      <c r="AW30" s="19">
        <v>359475.02</v>
      </c>
      <c r="AX30" s="19">
        <v>277538.2</v>
      </c>
      <c r="AY30" s="19">
        <v>389689.96</v>
      </c>
      <c r="AZ30" s="22">
        <v>341427.66</v>
      </c>
      <c r="BA30" s="19">
        <v>404609.82</v>
      </c>
      <c r="BB30" s="19">
        <v>516861.61</v>
      </c>
      <c r="BC30" s="19">
        <v>356330.08</v>
      </c>
      <c r="BD30" s="20">
        <v>388555.77</v>
      </c>
      <c r="BE30" s="21">
        <v>388583.63</v>
      </c>
      <c r="BF30" s="21">
        <v>395310.25</v>
      </c>
      <c r="BG30" s="19">
        <v>409347.15</v>
      </c>
      <c r="BH30" s="19">
        <v>378837.89</v>
      </c>
      <c r="BI30" s="15">
        <f t="shared" si="1"/>
        <v>2316964.77</v>
      </c>
      <c r="BJ30" s="16">
        <f t="shared" si="2"/>
        <v>1.01195076557991</v>
      </c>
    </row>
    <row r="31" spans="3:62" ht="15">
      <c r="C31" s="9" t="s">
        <v>41</v>
      </c>
      <c r="D31" s="22">
        <v>128459.4</v>
      </c>
      <c r="E31" s="19">
        <v>141261.66</v>
      </c>
      <c r="F31" s="19">
        <v>183220.98</v>
      </c>
      <c r="G31" s="19">
        <v>267332.13</v>
      </c>
      <c r="H31" s="19">
        <v>157417.84</v>
      </c>
      <c r="I31" s="19">
        <v>132602.4</v>
      </c>
      <c r="J31" s="19">
        <v>103722.66</v>
      </c>
      <c r="K31" s="19">
        <v>150003.18</v>
      </c>
      <c r="L31" s="19">
        <v>165830.7</v>
      </c>
      <c r="M31" s="19">
        <v>153283.48</v>
      </c>
      <c r="N31" s="19">
        <v>156094.64</v>
      </c>
      <c r="O31" s="19">
        <v>191848.56</v>
      </c>
      <c r="P31" s="22">
        <v>129584.88</v>
      </c>
      <c r="Q31" s="19">
        <v>185377.68</v>
      </c>
      <c r="R31" s="19">
        <v>322604.46</v>
      </c>
      <c r="S31" s="19">
        <v>280647.12</v>
      </c>
      <c r="T31" s="19">
        <v>279907.95</v>
      </c>
      <c r="U31" s="19">
        <v>226872.48</v>
      </c>
      <c r="V31" s="19">
        <v>248948.4</v>
      </c>
      <c r="W31" s="19">
        <v>330886.86</v>
      </c>
      <c r="X31" s="19">
        <v>283123.2</v>
      </c>
      <c r="Y31" s="19">
        <v>298215.77</v>
      </c>
      <c r="Z31" s="19">
        <v>246201.0000000006</v>
      </c>
      <c r="AA31" s="19">
        <v>253109.04</v>
      </c>
      <c r="AB31" s="22">
        <v>289608.54</v>
      </c>
      <c r="AC31" s="19">
        <v>304635.24</v>
      </c>
      <c r="AD31" s="19">
        <v>354543.18</v>
      </c>
      <c r="AE31" s="19">
        <v>472820.71999999945</v>
      </c>
      <c r="AF31" s="19">
        <v>341032.1</v>
      </c>
      <c r="AG31" s="19">
        <v>210318.48</v>
      </c>
      <c r="AH31" s="19">
        <v>212595.44</v>
      </c>
      <c r="AI31" s="19">
        <v>389619.61</v>
      </c>
      <c r="AJ31" s="19">
        <v>312985.28</v>
      </c>
      <c r="AK31" s="19">
        <v>280683.42</v>
      </c>
      <c r="AL31" s="19">
        <v>255481.86</v>
      </c>
      <c r="AM31" s="19">
        <v>315283.22</v>
      </c>
      <c r="AN31" s="22">
        <v>371431.44</v>
      </c>
      <c r="AO31" s="19">
        <v>715429.9199999985</v>
      </c>
      <c r="AP31" s="19">
        <v>624984.8999999986</v>
      </c>
      <c r="AQ31" s="19">
        <v>701851.8599999974</v>
      </c>
      <c r="AR31" s="19">
        <v>339878.4</v>
      </c>
      <c r="AS31" s="19">
        <v>475151.39999999944</v>
      </c>
      <c r="AT31" s="19">
        <v>375532.08</v>
      </c>
      <c r="AU31" s="19">
        <v>443792.3999999985</v>
      </c>
      <c r="AV31" s="19">
        <v>565978.3299999983</v>
      </c>
      <c r="AW31" s="19">
        <v>565269.3899999983</v>
      </c>
      <c r="AX31" s="19">
        <v>465894.82</v>
      </c>
      <c r="AY31" s="19">
        <v>393547.21</v>
      </c>
      <c r="AZ31" s="22">
        <v>375188.18</v>
      </c>
      <c r="BA31" s="19">
        <v>630894.43</v>
      </c>
      <c r="BB31" s="19">
        <v>453234.87</v>
      </c>
      <c r="BC31" s="19">
        <v>810346.42</v>
      </c>
      <c r="BD31" s="20">
        <v>532964.15</v>
      </c>
      <c r="BE31" s="21">
        <v>463719.44</v>
      </c>
      <c r="BF31" s="21">
        <v>414567.81</v>
      </c>
      <c r="BG31" s="19">
        <v>577183.37</v>
      </c>
      <c r="BH31" s="19">
        <v>565012.05</v>
      </c>
      <c r="BI31" s="15">
        <f t="shared" si="1"/>
        <v>3363793.24</v>
      </c>
      <c r="BJ31" s="16">
        <f t="shared" si="2"/>
        <v>1.1663521263604544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1:BJ31"/>
  <sheetViews>
    <sheetView zoomScalePageLayoutView="0" workbookViewId="0" topLeftCell="AX1">
      <selection activeCell="BI5" sqref="BI5"/>
    </sheetView>
  </sheetViews>
  <sheetFormatPr defaultColWidth="9.140625" defaultRowHeight="15"/>
  <cols>
    <col min="1" max="2" width="9.140625" style="2" customWidth="1"/>
    <col min="3" max="3" width="22.7109375" style="2" bestFit="1" customWidth="1"/>
    <col min="4" max="54" width="11.8515625" style="2" bestFit="1" customWidth="1"/>
    <col min="55" max="60" width="13.140625" style="2" bestFit="1" customWidth="1"/>
    <col min="61" max="61" width="27.57421875" style="2" bestFit="1" customWidth="1"/>
    <col min="62" max="62" width="24.421875" style="2" bestFit="1" customWidth="1"/>
    <col min="63" max="16384" width="9.140625" style="2" customWidth="1"/>
  </cols>
  <sheetData>
    <row r="1" spans="51:55" ht="15">
      <c r="AY1" s="3"/>
      <c r="AZ1" s="4"/>
      <c r="BA1" s="4"/>
      <c r="BB1" s="4"/>
      <c r="BC1" s="5"/>
    </row>
    <row r="2" spans="51:55" ht="15">
      <c r="AY2" s="3"/>
      <c r="AZ2" s="6"/>
      <c r="BA2" s="6"/>
      <c r="BB2" s="6"/>
      <c r="BC2" s="5"/>
    </row>
    <row r="3" spans="51:59" ht="15">
      <c r="AY3" s="3"/>
      <c r="AZ3" s="7"/>
      <c r="BA3" s="7"/>
      <c r="BB3" s="7"/>
      <c r="BC3" s="7"/>
      <c r="BE3" s="3"/>
      <c r="BF3" s="8"/>
      <c r="BG3" s="8"/>
    </row>
    <row r="4" spans="51:60" ht="15">
      <c r="AY4" s="3"/>
      <c r="AZ4" s="7"/>
      <c r="BA4" s="7"/>
      <c r="BB4" s="7"/>
      <c r="BC4" s="4">
        <f aca="true" t="shared" si="0" ref="BC4:BH4">SUM(BC8:BC31)</f>
        <v>35711677.85999999</v>
      </c>
      <c r="BD4" s="4">
        <f t="shared" si="0"/>
        <v>31205753.729999993</v>
      </c>
      <c r="BE4" s="4">
        <f t="shared" si="0"/>
        <v>32039219.20000001</v>
      </c>
      <c r="BF4" s="4">
        <f t="shared" si="0"/>
        <v>31049755.3</v>
      </c>
      <c r="BG4" s="4">
        <f t="shared" si="0"/>
        <v>29959617.63</v>
      </c>
      <c r="BH4" s="4">
        <f t="shared" si="0"/>
        <v>31301259.289999995</v>
      </c>
    </row>
    <row r="5" spans="3:61" ht="15">
      <c r="C5" s="9"/>
      <c r="D5" s="9" t="s">
        <v>12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6">
        <f>'оценка моделей'!BA8/BC4</f>
        <v>0.8596072192503816</v>
      </c>
      <c r="BD5" s="16">
        <f>'оценка моделей'!BB8/BD4</f>
        <v>0.8968988447503206</v>
      </c>
      <c r="BE5" s="16">
        <f>'оценка моделей'!BC8/BE4</f>
        <v>0.8952198114116338</v>
      </c>
      <c r="BF5" s="16">
        <f>'оценка моделей'!BD8/BF4</f>
        <v>0.9470127141388454</v>
      </c>
      <c r="BG5" s="16">
        <f>'оценка моделей'!BE8/BG4</f>
        <v>0.9627810116346941</v>
      </c>
      <c r="BH5" s="16">
        <f>'оценка моделей'!BF8/BH4</f>
        <v>0.9178509987033816</v>
      </c>
      <c r="BI5" s="8">
        <f>AVERAGE(BC5:BH5)</f>
        <v>0.9132284333148761</v>
      </c>
    </row>
    <row r="6" spans="3:57" ht="15">
      <c r="C6" s="11"/>
      <c r="D6" s="9" t="s">
        <v>13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 t="s">
        <v>14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 t="s">
        <v>15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 t="s">
        <v>16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9" t="s">
        <v>17</v>
      </c>
      <c r="BA6" s="10"/>
      <c r="BB6" s="10"/>
      <c r="BC6" s="1"/>
      <c r="BD6" s="1"/>
      <c r="BE6" s="12"/>
    </row>
    <row r="7" spans="3:62" ht="15">
      <c r="C7" s="9" t="s">
        <v>44</v>
      </c>
      <c r="D7" s="9" t="s">
        <v>0</v>
      </c>
      <c r="E7" s="13" t="s">
        <v>1</v>
      </c>
      <c r="F7" s="13" t="s">
        <v>2</v>
      </c>
      <c r="G7" s="13" t="s">
        <v>3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  <c r="O7" s="13" t="s">
        <v>11</v>
      </c>
      <c r="P7" s="9" t="s">
        <v>0</v>
      </c>
      <c r="Q7" s="13" t="s">
        <v>1</v>
      </c>
      <c r="R7" s="13" t="s">
        <v>2</v>
      </c>
      <c r="S7" s="13" t="s">
        <v>3</v>
      </c>
      <c r="T7" s="13" t="s">
        <v>4</v>
      </c>
      <c r="U7" s="13" t="s">
        <v>5</v>
      </c>
      <c r="V7" s="13" t="s">
        <v>6</v>
      </c>
      <c r="W7" s="13" t="s">
        <v>7</v>
      </c>
      <c r="X7" s="13" t="s">
        <v>8</v>
      </c>
      <c r="Y7" s="13" t="s">
        <v>9</v>
      </c>
      <c r="Z7" s="13" t="s">
        <v>10</v>
      </c>
      <c r="AA7" s="13" t="s">
        <v>11</v>
      </c>
      <c r="AB7" s="9" t="s">
        <v>0</v>
      </c>
      <c r="AC7" s="13" t="s">
        <v>1</v>
      </c>
      <c r="AD7" s="13" t="s">
        <v>2</v>
      </c>
      <c r="AE7" s="13" t="s">
        <v>3</v>
      </c>
      <c r="AF7" s="13" t="s">
        <v>4</v>
      </c>
      <c r="AG7" s="13" t="s">
        <v>5</v>
      </c>
      <c r="AH7" s="13" t="s">
        <v>6</v>
      </c>
      <c r="AI7" s="13" t="s">
        <v>7</v>
      </c>
      <c r="AJ7" s="13" t="s">
        <v>8</v>
      </c>
      <c r="AK7" s="13" t="s">
        <v>9</v>
      </c>
      <c r="AL7" s="13" t="s">
        <v>10</v>
      </c>
      <c r="AM7" s="13" t="s">
        <v>11</v>
      </c>
      <c r="AN7" s="9" t="s">
        <v>0</v>
      </c>
      <c r="AO7" s="13" t="s">
        <v>1</v>
      </c>
      <c r="AP7" s="13" t="s">
        <v>2</v>
      </c>
      <c r="AQ7" s="13" t="s">
        <v>3</v>
      </c>
      <c r="AR7" s="13" t="s">
        <v>4</v>
      </c>
      <c r="AS7" s="13" t="s">
        <v>5</v>
      </c>
      <c r="AT7" s="13" t="s">
        <v>6</v>
      </c>
      <c r="AU7" s="13" t="s">
        <v>7</v>
      </c>
      <c r="AV7" s="13" t="s">
        <v>8</v>
      </c>
      <c r="AW7" s="13" t="s">
        <v>9</v>
      </c>
      <c r="AX7" s="13" t="s">
        <v>10</v>
      </c>
      <c r="AY7" s="13" t="s">
        <v>11</v>
      </c>
      <c r="AZ7" s="9" t="s">
        <v>0</v>
      </c>
      <c r="BA7" s="13" t="s">
        <v>1</v>
      </c>
      <c r="BB7" s="13" t="s">
        <v>2</v>
      </c>
      <c r="BC7" s="5">
        <v>52</v>
      </c>
      <c r="BD7" s="5">
        <v>53</v>
      </c>
      <c r="BE7" s="5">
        <v>54</v>
      </c>
      <c r="BF7" s="5">
        <v>55</v>
      </c>
      <c r="BG7" s="5">
        <v>56</v>
      </c>
      <c r="BH7" s="5">
        <v>57</v>
      </c>
      <c r="BI7" s="2" t="s">
        <v>42</v>
      </c>
      <c r="BJ7" s="2" t="s">
        <v>43</v>
      </c>
    </row>
    <row r="8" spans="3:62" ht="15">
      <c r="C8" s="9" t="s">
        <v>18</v>
      </c>
      <c r="D8" s="17">
        <v>3771657.18</v>
      </c>
      <c r="E8" s="18">
        <v>4844286.52</v>
      </c>
      <c r="F8" s="18">
        <v>5473100.989999995</v>
      </c>
      <c r="G8" s="18">
        <v>5162848.869999993</v>
      </c>
      <c r="H8" s="18">
        <v>5192770.86999999</v>
      </c>
      <c r="I8" s="18">
        <v>6045143.350000018</v>
      </c>
      <c r="J8" s="18">
        <v>5621736.830000018</v>
      </c>
      <c r="K8" s="18">
        <v>4881894.430000006</v>
      </c>
      <c r="L8" s="18">
        <v>4923427.8</v>
      </c>
      <c r="M8" s="18">
        <v>4486379.320000013</v>
      </c>
      <c r="N8" s="18">
        <v>4945981.620000018</v>
      </c>
      <c r="O8" s="18">
        <v>4730713.069999992</v>
      </c>
      <c r="P8" s="17">
        <v>4233729.24</v>
      </c>
      <c r="Q8" s="18">
        <v>5131264.93</v>
      </c>
      <c r="R8" s="18">
        <v>6223149.319999999</v>
      </c>
      <c r="S8" s="18">
        <v>5958260.299999997</v>
      </c>
      <c r="T8" s="18">
        <v>6480669.509999957</v>
      </c>
      <c r="U8" s="18">
        <v>6310224.619999976</v>
      </c>
      <c r="V8" s="18">
        <v>5186608.859999985</v>
      </c>
      <c r="W8" s="18">
        <v>4565220.619999987</v>
      </c>
      <c r="X8" s="18">
        <v>4826486.8399999775</v>
      </c>
      <c r="Y8" s="18">
        <v>4930238.959999985</v>
      </c>
      <c r="Z8" s="18">
        <v>4488364.489999995</v>
      </c>
      <c r="AA8" s="18">
        <v>5350127.259999985</v>
      </c>
      <c r="AB8" s="17">
        <v>5336815.349999975</v>
      </c>
      <c r="AC8" s="18">
        <v>5612711.739999955</v>
      </c>
      <c r="AD8" s="18">
        <v>6001468.599999974</v>
      </c>
      <c r="AE8" s="18">
        <v>6716716.939999976</v>
      </c>
      <c r="AF8" s="18">
        <v>6957288.140000021</v>
      </c>
      <c r="AG8" s="18">
        <v>6080618.250000011</v>
      </c>
      <c r="AH8" s="18">
        <v>6897182.610000031</v>
      </c>
      <c r="AI8" s="18">
        <v>6258052.610000022</v>
      </c>
      <c r="AJ8" s="18">
        <v>5981449.95000001</v>
      </c>
      <c r="AK8" s="18">
        <v>5515533.060000003</v>
      </c>
      <c r="AL8" s="18">
        <v>4998151.430000006</v>
      </c>
      <c r="AM8" s="18">
        <v>5322152.070000012</v>
      </c>
      <c r="AN8" s="17">
        <v>2770735.09</v>
      </c>
      <c r="AO8" s="18">
        <v>3876697.240000006</v>
      </c>
      <c r="AP8" s="18">
        <v>4905163.030000015</v>
      </c>
      <c r="AQ8" s="18">
        <v>6252578.839999977</v>
      </c>
      <c r="AR8" s="18">
        <v>4681063.12</v>
      </c>
      <c r="AS8" s="18">
        <v>5289180.090000012</v>
      </c>
      <c r="AT8" s="18">
        <v>4561222.16</v>
      </c>
      <c r="AU8" s="18">
        <v>5177297.509999993</v>
      </c>
      <c r="AV8" s="18">
        <v>6349572.479999993</v>
      </c>
      <c r="AW8" s="18">
        <v>6723379.339999998</v>
      </c>
      <c r="AX8" s="18">
        <v>5898843.259999998</v>
      </c>
      <c r="AY8" s="18">
        <v>8960500.600000024</v>
      </c>
      <c r="AZ8" s="17">
        <v>5793689.1100000115</v>
      </c>
      <c r="BA8" s="18">
        <v>7530704.5000000065</v>
      </c>
      <c r="BB8" s="18">
        <v>8099446.780000009</v>
      </c>
      <c r="BC8" s="19">
        <v>6542319.8</v>
      </c>
      <c r="BD8" s="20">
        <v>6320158.81</v>
      </c>
      <c r="BE8" s="21">
        <v>6422362.85</v>
      </c>
      <c r="BF8" s="21">
        <v>5995181.16</v>
      </c>
      <c r="BG8" s="19">
        <v>5582182.96</v>
      </c>
      <c r="BH8" s="19">
        <v>5873051.56</v>
      </c>
      <c r="BI8" s="15">
        <f aca="true" t="shared" si="1" ref="BI8:BI31">SUM(BC8:BH8)</f>
        <v>36735257.14</v>
      </c>
      <c r="BJ8" s="16">
        <f aca="true" t="shared" si="2" ref="BJ8:BJ31">SUM(BC8:BH8)/SUM(AW8:BB8)</f>
        <v>0.8541779224727861</v>
      </c>
    </row>
    <row r="9" spans="3:62" ht="15">
      <c r="C9" s="9" t="s">
        <v>19</v>
      </c>
      <c r="D9" s="22">
        <v>3071946.199999989</v>
      </c>
      <c r="E9" s="19">
        <v>4192586.7499999786</v>
      </c>
      <c r="F9" s="19">
        <v>4931185.979999966</v>
      </c>
      <c r="G9" s="19">
        <v>4137234.2199999746</v>
      </c>
      <c r="H9" s="19">
        <v>4193209.1399999736</v>
      </c>
      <c r="I9" s="19">
        <v>4328187.999999976</v>
      </c>
      <c r="J9" s="19">
        <v>4765240.349999974</v>
      </c>
      <c r="K9" s="19">
        <v>4228300.109999972</v>
      </c>
      <c r="L9" s="19">
        <v>3897733.3599999896</v>
      </c>
      <c r="M9" s="19">
        <v>3556791.65999999</v>
      </c>
      <c r="N9" s="19">
        <v>3926617.4899999877</v>
      </c>
      <c r="O9" s="19">
        <v>3584179.31</v>
      </c>
      <c r="P9" s="22">
        <v>3444701.6199999936</v>
      </c>
      <c r="Q9" s="19">
        <v>4418348.08</v>
      </c>
      <c r="R9" s="19">
        <v>5233125.129999992</v>
      </c>
      <c r="S9" s="19">
        <v>5242053.789999994</v>
      </c>
      <c r="T9" s="19">
        <v>5250092.2599999495</v>
      </c>
      <c r="U9" s="19">
        <v>4731775.459999975</v>
      </c>
      <c r="V9" s="19">
        <v>4386404.639999967</v>
      </c>
      <c r="W9" s="19">
        <v>4427382.8399999635</v>
      </c>
      <c r="X9" s="19">
        <v>3992889.559999976</v>
      </c>
      <c r="Y9" s="19">
        <v>4498078.62999997</v>
      </c>
      <c r="Z9" s="19">
        <v>3195229.889999994</v>
      </c>
      <c r="AA9" s="19">
        <v>4705128.859999982</v>
      </c>
      <c r="AB9" s="22">
        <v>3963067.5499999756</v>
      </c>
      <c r="AC9" s="19">
        <v>4734531.30999996</v>
      </c>
      <c r="AD9" s="19">
        <v>4658085.469999989</v>
      </c>
      <c r="AE9" s="19">
        <v>6436664.489999979</v>
      </c>
      <c r="AF9" s="19">
        <v>4448404.5399999935</v>
      </c>
      <c r="AG9" s="19">
        <v>4280813.31</v>
      </c>
      <c r="AH9" s="19">
        <v>5905725.410000002</v>
      </c>
      <c r="AI9" s="19">
        <v>5171413.18</v>
      </c>
      <c r="AJ9" s="19">
        <v>4425402.859999993</v>
      </c>
      <c r="AK9" s="19">
        <v>3893380.759999993</v>
      </c>
      <c r="AL9" s="19">
        <v>3779708.0399999944</v>
      </c>
      <c r="AM9" s="19">
        <v>4194570.979999994</v>
      </c>
      <c r="AN9" s="22">
        <v>2275529.11</v>
      </c>
      <c r="AO9" s="19">
        <v>2632550.14</v>
      </c>
      <c r="AP9" s="19">
        <v>3109133.7900000084</v>
      </c>
      <c r="AQ9" s="19">
        <v>2612864.4900000086</v>
      </c>
      <c r="AR9" s="19">
        <v>2519025.15</v>
      </c>
      <c r="AS9" s="19">
        <v>2869880.21</v>
      </c>
      <c r="AT9" s="19">
        <v>1983456.18</v>
      </c>
      <c r="AU9" s="19">
        <v>2374515.73</v>
      </c>
      <c r="AV9" s="19">
        <v>1642904.23</v>
      </c>
      <c r="AW9" s="19">
        <v>2311577.79</v>
      </c>
      <c r="AX9" s="19">
        <v>1926771.14</v>
      </c>
      <c r="AY9" s="19">
        <v>2494883.29</v>
      </c>
      <c r="AZ9" s="22">
        <v>2359372.38</v>
      </c>
      <c r="BA9" s="19">
        <v>2483581.11</v>
      </c>
      <c r="BB9" s="19">
        <v>3151730.67</v>
      </c>
      <c r="BC9" s="19">
        <v>4045638.74</v>
      </c>
      <c r="BD9" s="20">
        <v>3596803.54</v>
      </c>
      <c r="BE9" s="21">
        <v>3574447.75</v>
      </c>
      <c r="BF9" s="21">
        <v>3765507.45</v>
      </c>
      <c r="BG9" s="19">
        <v>3606502.13</v>
      </c>
      <c r="BH9" s="19">
        <v>3105290.8</v>
      </c>
      <c r="BI9" s="15">
        <f t="shared" si="1"/>
        <v>21694190.41</v>
      </c>
      <c r="BJ9" s="16">
        <f t="shared" si="2"/>
        <v>1.4729979346881654</v>
      </c>
    </row>
    <row r="10" spans="3:62" ht="15">
      <c r="C10" s="9" t="s">
        <v>20</v>
      </c>
      <c r="D10" s="22">
        <v>1145751.65</v>
      </c>
      <c r="E10" s="19">
        <v>1376374.91</v>
      </c>
      <c r="F10" s="19">
        <v>1287836.24</v>
      </c>
      <c r="G10" s="19">
        <v>1419233.27</v>
      </c>
      <c r="H10" s="19">
        <v>1490873.24</v>
      </c>
      <c r="I10" s="19">
        <v>1558176.65</v>
      </c>
      <c r="J10" s="19">
        <v>1838594.23</v>
      </c>
      <c r="K10" s="19">
        <v>1607237.43</v>
      </c>
      <c r="L10" s="19">
        <v>1496789.69</v>
      </c>
      <c r="M10" s="19">
        <v>1341609.38</v>
      </c>
      <c r="N10" s="19">
        <v>1587694.980000006</v>
      </c>
      <c r="O10" s="19">
        <v>1137254.4</v>
      </c>
      <c r="P10" s="22">
        <v>1386161.69</v>
      </c>
      <c r="Q10" s="19">
        <v>1175513.84</v>
      </c>
      <c r="R10" s="19">
        <v>1492932.01</v>
      </c>
      <c r="S10" s="19">
        <v>1425092.12</v>
      </c>
      <c r="T10" s="19">
        <v>1487441.05</v>
      </c>
      <c r="U10" s="19">
        <v>2021913.72</v>
      </c>
      <c r="V10" s="19">
        <v>1784822.73</v>
      </c>
      <c r="W10" s="19">
        <v>1979153.58</v>
      </c>
      <c r="X10" s="19">
        <v>1925758.04</v>
      </c>
      <c r="Y10" s="19">
        <v>1672956.09</v>
      </c>
      <c r="Z10" s="19">
        <v>1440841.09</v>
      </c>
      <c r="AA10" s="19">
        <v>1699888.25</v>
      </c>
      <c r="AB10" s="22">
        <v>1442395.89</v>
      </c>
      <c r="AC10" s="19">
        <v>1387850.9399999932</v>
      </c>
      <c r="AD10" s="19">
        <v>1420731.619999994</v>
      </c>
      <c r="AE10" s="19">
        <v>1795047.36</v>
      </c>
      <c r="AF10" s="19">
        <v>1883844.57</v>
      </c>
      <c r="AG10" s="19">
        <v>1717295.84</v>
      </c>
      <c r="AH10" s="19">
        <v>1805203.7400000065</v>
      </c>
      <c r="AI10" s="19">
        <v>2150852.400000007</v>
      </c>
      <c r="AJ10" s="19">
        <v>1838535.45</v>
      </c>
      <c r="AK10" s="19">
        <v>1767476.9600000056</v>
      </c>
      <c r="AL10" s="19">
        <v>1457763.24</v>
      </c>
      <c r="AM10" s="19">
        <v>1364914.74</v>
      </c>
      <c r="AN10" s="22">
        <v>553479.35</v>
      </c>
      <c r="AO10" s="19">
        <v>694888.32</v>
      </c>
      <c r="AP10" s="19">
        <v>817012.83</v>
      </c>
      <c r="AQ10" s="19">
        <v>751707.2899999991</v>
      </c>
      <c r="AR10" s="19">
        <v>1166391.13</v>
      </c>
      <c r="AS10" s="19">
        <v>1421047.59</v>
      </c>
      <c r="AT10" s="19">
        <v>1398286.29</v>
      </c>
      <c r="AU10" s="19">
        <v>1367302.01</v>
      </c>
      <c r="AV10" s="19">
        <v>1057405.48</v>
      </c>
      <c r="AW10" s="19">
        <v>1025692.67</v>
      </c>
      <c r="AX10" s="19">
        <v>866989.9</v>
      </c>
      <c r="AY10" s="19">
        <v>1149990.45</v>
      </c>
      <c r="AZ10" s="22">
        <v>789430.53</v>
      </c>
      <c r="BA10" s="19">
        <v>970038.7500000007</v>
      </c>
      <c r="BB10" s="19">
        <v>1060359.65</v>
      </c>
      <c r="BC10" s="19">
        <v>1246451.6</v>
      </c>
      <c r="BD10" s="20">
        <v>1402823.76</v>
      </c>
      <c r="BE10" s="21">
        <v>1567749.35</v>
      </c>
      <c r="BF10" s="21">
        <v>1593594.18</v>
      </c>
      <c r="BG10" s="19">
        <v>1666148.76</v>
      </c>
      <c r="BH10" s="19">
        <v>1481757.68</v>
      </c>
      <c r="BI10" s="15">
        <f t="shared" si="1"/>
        <v>8958525.33</v>
      </c>
      <c r="BJ10" s="16">
        <f t="shared" si="2"/>
        <v>1.5281061578154356</v>
      </c>
    </row>
    <row r="11" spans="3:62" ht="15">
      <c r="C11" s="9" t="s">
        <v>21</v>
      </c>
      <c r="D11" s="22">
        <v>740860.8499999992</v>
      </c>
      <c r="E11" s="19">
        <v>1021805.59</v>
      </c>
      <c r="F11" s="19">
        <v>1091556.19</v>
      </c>
      <c r="G11" s="19">
        <v>957301.01</v>
      </c>
      <c r="H11" s="19">
        <v>969633.33</v>
      </c>
      <c r="I11" s="19">
        <v>1037408.1</v>
      </c>
      <c r="J11" s="19">
        <v>1086300.85</v>
      </c>
      <c r="K11" s="19">
        <v>1003634.07</v>
      </c>
      <c r="L11" s="19">
        <v>947568.1999999981</v>
      </c>
      <c r="M11" s="19">
        <v>802269.8099999981</v>
      </c>
      <c r="N11" s="19">
        <v>972536.4799999973</v>
      </c>
      <c r="O11" s="19">
        <v>1017527.82</v>
      </c>
      <c r="P11" s="22">
        <v>1077765.52</v>
      </c>
      <c r="Q11" s="19">
        <v>1113931.2</v>
      </c>
      <c r="R11" s="19">
        <v>1524504.42</v>
      </c>
      <c r="S11" s="19">
        <v>1238235.04</v>
      </c>
      <c r="T11" s="19">
        <v>1606165.31</v>
      </c>
      <c r="U11" s="19">
        <v>1341932.01</v>
      </c>
      <c r="V11" s="19">
        <v>1362130.9</v>
      </c>
      <c r="W11" s="19">
        <v>1209386.63</v>
      </c>
      <c r="X11" s="19">
        <v>1090563.55</v>
      </c>
      <c r="Y11" s="19">
        <v>1154818.99</v>
      </c>
      <c r="Z11" s="19">
        <v>1514150.98</v>
      </c>
      <c r="AA11" s="19">
        <v>1432646.35</v>
      </c>
      <c r="AB11" s="22">
        <v>1485778.94</v>
      </c>
      <c r="AC11" s="19">
        <v>1542148.14</v>
      </c>
      <c r="AD11" s="19">
        <v>1540881.86</v>
      </c>
      <c r="AE11" s="19">
        <v>1900367.79</v>
      </c>
      <c r="AF11" s="19">
        <v>1974537.31</v>
      </c>
      <c r="AG11" s="19">
        <v>1937795.95</v>
      </c>
      <c r="AH11" s="19">
        <v>1927628.81</v>
      </c>
      <c r="AI11" s="19">
        <v>2060098.01</v>
      </c>
      <c r="AJ11" s="19">
        <v>1801230.13</v>
      </c>
      <c r="AK11" s="19">
        <v>1943591.96</v>
      </c>
      <c r="AL11" s="19">
        <v>1774922.32</v>
      </c>
      <c r="AM11" s="19">
        <v>1568990.93</v>
      </c>
      <c r="AN11" s="22">
        <v>756848.91</v>
      </c>
      <c r="AO11" s="19">
        <v>783937.63</v>
      </c>
      <c r="AP11" s="19">
        <v>1374263.19</v>
      </c>
      <c r="AQ11" s="19">
        <v>1420404.87</v>
      </c>
      <c r="AR11" s="19">
        <v>1131220.42</v>
      </c>
      <c r="AS11" s="19">
        <v>1229992.43</v>
      </c>
      <c r="AT11" s="19">
        <v>1183569.36</v>
      </c>
      <c r="AU11" s="19">
        <v>1359734.5</v>
      </c>
      <c r="AV11" s="19">
        <v>1296246.42</v>
      </c>
      <c r="AW11" s="19">
        <v>1578177.77</v>
      </c>
      <c r="AX11" s="19">
        <v>1155038.19</v>
      </c>
      <c r="AY11" s="19">
        <v>2218774.39</v>
      </c>
      <c r="AZ11" s="22">
        <v>939225.14</v>
      </c>
      <c r="BA11" s="19">
        <v>1636709.79</v>
      </c>
      <c r="BB11" s="19">
        <v>1806212.71</v>
      </c>
      <c r="BC11" s="19">
        <v>1632190.61</v>
      </c>
      <c r="BD11" s="20">
        <v>1670145.85</v>
      </c>
      <c r="BE11" s="21">
        <v>1614699.61</v>
      </c>
      <c r="BF11" s="21">
        <v>1608464.85</v>
      </c>
      <c r="BG11" s="19">
        <v>1604215.7</v>
      </c>
      <c r="BH11" s="19">
        <v>1454503.7</v>
      </c>
      <c r="BI11" s="15">
        <f t="shared" si="1"/>
        <v>9584220.32</v>
      </c>
      <c r="BJ11" s="16">
        <f t="shared" si="2"/>
        <v>1.0267922255132638</v>
      </c>
    </row>
    <row r="12" spans="3:62" ht="15">
      <c r="C12" s="9" t="s">
        <v>22</v>
      </c>
      <c r="D12" s="22">
        <v>1070230.2</v>
      </c>
      <c r="E12" s="19">
        <v>1282449.93</v>
      </c>
      <c r="F12" s="19">
        <v>1353590.64</v>
      </c>
      <c r="G12" s="19">
        <v>1476814.6</v>
      </c>
      <c r="H12" s="19">
        <v>1306258.82</v>
      </c>
      <c r="I12" s="19">
        <v>1252995.72</v>
      </c>
      <c r="J12" s="19">
        <v>1534759.62</v>
      </c>
      <c r="K12" s="19">
        <v>1325090.5</v>
      </c>
      <c r="L12" s="19">
        <v>1406443.7</v>
      </c>
      <c r="M12" s="19">
        <v>1061140.72</v>
      </c>
      <c r="N12" s="19">
        <v>1320454.2</v>
      </c>
      <c r="O12" s="19">
        <v>1097714.1</v>
      </c>
      <c r="P12" s="22">
        <v>1170608.8</v>
      </c>
      <c r="Q12" s="19">
        <v>1116710.55</v>
      </c>
      <c r="R12" s="19">
        <v>1558950.2</v>
      </c>
      <c r="S12" s="19">
        <v>1368512.14</v>
      </c>
      <c r="T12" s="19">
        <v>1345566.32</v>
      </c>
      <c r="U12" s="19">
        <v>1777339.7000000093</v>
      </c>
      <c r="V12" s="19">
        <v>1540795.810000009</v>
      </c>
      <c r="W12" s="19">
        <v>1637706.3000000112</v>
      </c>
      <c r="X12" s="19">
        <v>1643568.7000000079</v>
      </c>
      <c r="Y12" s="19">
        <v>1458358.5500000068</v>
      </c>
      <c r="Z12" s="19">
        <v>1211455.7400000058</v>
      </c>
      <c r="AA12" s="19">
        <v>1443144.43</v>
      </c>
      <c r="AB12" s="22">
        <v>1273224.16</v>
      </c>
      <c r="AC12" s="19">
        <v>1396373.9799999932</v>
      </c>
      <c r="AD12" s="19">
        <v>1478514.4</v>
      </c>
      <c r="AE12" s="19">
        <v>1650713.2199999935</v>
      </c>
      <c r="AF12" s="19">
        <v>1579615.63</v>
      </c>
      <c r="AG12" s="19">
        <v>1518246.24</v>
      </c>
      <c r="AH12" s="19">
        <v>1711656.279999995</v>
      </c>
      <c r="AI12" s="19">
        <v>1748315.01</v>
      </c>
      <c r="AJ12" s="19">
        <v>1423827.12</v>
      </c>
      <c r="AK12" s="19">
        <v>1486525.05</v>
      </c>
      <c r="AL12" s="19">
        <v>1273231.12</v>
      </c>
      <c r="AM12" s="19">
        <v>1077529.45</v>
      </c>
      <c r="AN12" s="22">
        <v>474963.1599999988</v>
      </c>
      <c r="AO12" s="19">
        <v>616896.3</v>
      </c>
      <c r="AP12" s="19">
        <v>662543.3499999978</v>
      </c>
      <c r="AQ12" s="19">
        <v>613664.6199999984</v>
      </c>
      <c r="AR12" s="19">
        <v>777467.0899999979</v>
      </c>
      <c r="AS12" s="19">
        <v>1143796.98</v>
      </c>
      <c r="AT12" s="19">
        <v>925052.469999998</v>
      </c>
      <c r="AU12" s="19">
        <v>1048710.95</v>
      </c>
      <c r="AV12" s="19">
        <v>821680.9199999993</v>
      </c>
      <c r="AW12" s="19">
        <v>954773.5999999982</v>
      </c>
      <c r="AX12" s="19">
        <v>731910.19</v>
      </c>
      <c r="AY12" s="19">
        <v>1000773.58</v>
      </c>
      <c r="AZ12" s="22">
        <v>615927.7</v>
      </c>
      <c r="BA12" s="19">
        <v>869273.0399999993</v>
      </c>
      <c r="BB12" s="19">
        <v>936399.58</v>
      </c>
      <c r="BC12" s="19">
        <v>1125469.58</v>
      </c>
      <c r="BD12" s="20">
        <v>1115790.95</v>
      </c>
      <c r="BE12" s="21">
        <v>1280420.37</v>
      </c>
      <c r="BF12" s="21">
        <v>1282232.83</v>
      </c>
      <c r="BG12" s="19">
        <v>1303773.26</v>
      </c>
      <c r="BH12" s="19">
        <v>1194858.23</v>
      </c>
      <c r="BI12" s="15">
        <f t="shared" si="1"/>
        <v>7302545.220000001</v>
      </c>
      <c r="BJ12" s="16">
        <f t="shared" si="2"/>
        <v>1.429333090971616</v>
      </c>
    </row>
    <row r="13" spans="3:62" ht="15">
      <c r="C13" s="9" t="s">
        <v>23</v>
      </c>
      <c r="D13" s="22">
        <v>465185.28</v>
      </c>
      <c r="E13" s="19">
        <v>521938.18</v>
      </c>
      <c r="F13" s="19">
        <v>639219.71</v>
      </c>
      <c r="G13" s="19">
        <v>581235.01</v>
      </c>
      <c r="H13" s="19">
        <v>636249.52</v>
      </c>
      <c r="I13" s="19">
        <v>610044.91</v>
      </c>
      <c r="J13" s="19">
        <v>635217.33</v>
      </c>
      <c r="K13" s="19">
        <v>756111.83</v>
      </c>
      <c r="L13" s="19">
        <v>725354.1999999982</v>
      </c>
      <c r="M13" s="19">
        <v>682725.17</v>
      </c>
      <c r="N13" s="19">
        <v>638278.4399999975</v>
      </c>
      <c r="O13" s="19">
        <v>625441.23</v>
      </c>
      <c r="P13" s="22">
        <v>579912.5999999994</v>
      </c>
      <c r="Q13" s="19">
        <v>626341.999999999</v>
      </c>
      <c r="R13" s="19">
        <v>842345.6300000014</v>
      </c>
      <c r="S13" s="19">
        <v>1056814.25</v>
      </c>
      <c r="T13" s="19">
        <v>892027.9000000019</v>
      </c>
      <c r="U13" s="19">
        <v>1122205.13</v>
      </c>
      <c r="V13" s="19">
        <v>1077164.51</v>
      </c>
      <c r="W13" s="19">
        <v>967149.870000002</v>
      </c>
      <c r="X13" s="19">
        <v>767587.4600000007</v>
      </c>
      <c r="Y13" s="19">
        <v>860163.3900000021</v>
      </c>
      <c r="Z13" s="19">
        <v>699400.07</v>
      </c>
      <c r="AA13" s="19">
        <v>877002.23</v>
      </c>
      <c r="AB13" s="22">
        <v>941839.669999998</v>
      </c>
      <c r="AC13" s="19">
        <v>893935.3299999966</v>
      </c>
      <c r="AD13" s="19">
        <v>818646.8299999966</v>
      </c>
      <c r="AE13" s="19">
        <v>959973.3199999977</v>
      </c>
      <c r="AF13" s="19">
        <v>930787.21</v>
      </c>
      <c r="AG13" s="19">
        <v>976304.9599999989</v>
      </c>
      <c r="AH13" s="19">
        <v>1232641.59</v>
      </c>
      <c r="AI13" s="19">
        <v>816073.5499999983</v>
      </c>
      <c r="AJ13" s="19">
        <v>947050.8899999975</v>
      </c>
      <c r="AK13" s="19">
        <v>823691.0799999989</v>
      </c>
      <c r="AL13" s="19">
        <v>710178.8599999988</v>
      </c>
      <c r="AM13" s="19">
        <v>1219195.91</v>
      </c>
      <c r="AN13" s="22">
        <v>842911.1399999982</v>
      </c>
      <c r="AO13" s="19">
        <v>1216817.06</v>
      </c>
      <c r="AP13" s="19">
        <v>1377071.6</v>
      </c>
      <c r="AQ13" s="19">
        <v>1487054.54</v>
      </c>
      <c r="AR13" s="19">
        <v>1627416.18</v>
      </c>
      <c r="AS13" s="19">
        <v>2537096.34</v>
      </c>
      <c r="AT13" s="19">
        <v>1441709.13</v>
      </c>
      <c r="AU13" s="19">
        <v>1966517.4900000077</v>
      </c>
      <c r="AV13" s="19">
        <v>1561740.17</v>
      </c>
      <c r="AW13" s="19">
        <v>1544638.35</v>
      </c>
      <c r="AX13" s="19">
        <v>1648658.76</v>
      </c>
      <c r="AY13" s="19">
        <v>1694842.07</v>
      </c>
      <c r="AZ13" s="22">
        <v>1115546.36</v>
      </c>
      <c r="BA13" s="19">
        <v>1251878.12</v>
      </c>
      <c r="BB13" s="19">
        <v>1307034.91</v>
      </c>
      <c r="BC13" s="19">
        <v>1304873.38</v>
      </c>
      <c r="BD13" s="20">
        <v>1260866.27</v>
      </c>
      <c r="BE13" s="21">
        <v>1519491.73</v>
      </c>
      <c r="BF13" s="21">
        <v>1291990.76</v>
      </c>
      <c r="BG13" s="19">
        <v>1306343.4</v>
      </c>
      <c r="BH13" s="19">
        <v>1151354.51</v>
      </c>
      <c r="BI13" s="15">
        <f t="shared" si="1"/>
        <v>7834920.049999999</v>
      </c>
      <c r="BJ13" s="16">
        <f t="shared" si="2"/>
        <v>0.9150166256129882</v>
      </c>
    </row>
    <row r="14" spans="3:62" ht="15">
      <c r="C14" s="9" t="s">
        <v>24</v>
      </c>
      <c r="D14" s="22">
        <v>1061815.43</v>
      </c>
      <c r="E14" s="19">
        <v>1327418.17</v>
      </c>
      <c r="F14" s="19">
        <v>1601038.14</v>
      </c>
      <c r="G14" s="19">
        <v>1376061.2</v>
      </c>
      <c r="H14" s="19">
        <v>1435516.53</v>
      </c>
      <c r="I14" s="19">
        <v>1320545.24</v>
      </c>
      <c r="J14" s="19">
        <v>1415658.96</v>
      </c>
      <c r="K14" s="19">
        <v>1504556.79</v>
      </c>
      <c r="L14" s="19">
        <v>1207836.7</v>
      </c>
      <c r="M14" s="19">
        <v>1085816.28</v>
      </c>
      <c r="N14" s="19">
        <v>1163962.92</v>
      </c>
      <c r="O14" s="19">
        <v>1102858.12</v>
      </c>
      <c r="P14" s="22">
        <v>1189426.09</v>
      </c>
      <c r="Q14" s="19">
        <v>1299033.72</v>
      </c>
      <c r="R14" s="19">
        <v>1331688.37</v>
      </c>
      <c r="S14" s="19">
        <v>1496115.98</v>
      </c>
      <c r="T14" s="19">
        <v>1671449.83</v>
      </c>
      <c r="U14" s="19">
        <v>1242406.97</v>
      </c>
      <c r="V14" s="19">
        <v>1275523.79</v>
      </c>
      <c r="W14" s="19">
        <v>1245077.98</v>
      </c>
      <c r="X14" s="19">
        <v>1197595.63</v>
      </c>
      <c r="Y14" s="19">
        <v>978402.020000001</v>
      </c>
      <c r="Z14" s="19">
        <v>985161.02</v>
      </c>
      <c r="AA14" s="19">
        <v>1033834.06</v>
      </c>
      <c r="AB14" s="22">
        <v>1105509.64</v>
      </c>
      <c r="AC14" s="19">
        <v>1231726.71</v>
      </c>
      <c r="AD14" s="19">
        <v>1327734.42</v>
      </c>
      <c r="AE14" s="19">
        <v>1622939.97</v>
      </c>
      <c r="AF14" s="19">
        <v>1366091.47</v>
      </c>
      <c r="AG14" s="19">
        <v>1369171.2</v>
      </c>
      <c r="AH14" s="19">
        <v>1430215.06</v>
      </c>
      <c r="AI14" s="19">
        <v>1380474.5</v>
      </c>
      <c r="AJ14" s="19">
        <v>1153685.14</v>
      </c>
      <c r="AK14" s="19">
        <v>960554.7999999993</v>
      </c>
      <c r="AL14" s="19">
        <v>1059236.72</v>
      </c>
      <c r="AM14" s="19">
        <v>866290.2</v>
      </c>
      <c r="AN14" s="22">
        <v>685499.96</v>
      </c>
      <c r="AO14" s="19">
        <v>685948.4</v>
      </c>
      <c r="AP14" s="19">
        <v>1034708.34</v>
      </c>
      <c r="AQ14" s="19">
        <v>737716.3600000008</v>
      </c>
      <c r="AR14" s="19">
        <v>955953.6300000016</v>
      </c>
      <c r="AS14" s="19">
        <v>928033.48</v>
      </c>
      <c r="AT14" s="19">
        <v>803860.7</v>
      </c>
      <c r="AU14" s="19">
        <v>892617.5100000009</v>
      </c>
      <c r="AV14" s="19">
        <v>950626.0900000009</v>
      </c>
      <c r="AW14" s="19">
        <v>983300.9</v>
      </c>
      <c r="AX14" s="19">
        <v>876631.08</v>
      </c>
      <c r="AY14" s="19">
        <v>1109995.87</v>
      </c>
      <c r="AZ14" s="22">
        <v>889405.4500000007</v>
      </c>
      <c r="BA14" s="19">
        <v>1292119.81</v>
      </c>
      <c r="BB14" s="19">
        <v>1552138.29</v>
      </c>
      <c r="BC14" s="19">
        <v>1158780.84</v>
      </c>
      <c r="BD14" s="20">
        <v>1208978.65</v>
      </c>
      <c r="BE14" s="21">
        <v>1090010.65</v>
      </c>
      <c r="BF14" s="21">
        <v>1105532.59</v>
      </c>
      <c r="BG14" s="19">
        <v>1131228.74</v>
      </c>
      <c r="BH14" s="19">
        <v>1023697.34</v>
      </c>
      <c r="BI14" s="15">
        <f t="shared" si="1"/>
        <v>6718228.8100000005</v>
      </c>
      <c r="BJ14" s="16">
        <f t="shared" si="2"/>
        <v>1.0021835176290725</v>
      </c>
    </row>
    <row r="15" spans="3:62" ht="15">
      <c r="C15" s="9" t="s">
        <v>25</v>
      </c>
      <c r="D15" s="22"/>
      <c r="E15" s="19"/>
      <c r="F15" s="19"/>
      <c r="G15" s="19"/>
      <c r="H15" s="19">
        <v>104772.24</v>
      </c>
      <c r="I15" s="19">
        <v>320850.32</v>
      </c>
      <c r="J15" s="19">
        <v>456048.56</v>
      </c>
      <c r="K15" s="19">
        <v>440764.72</v>
      </c>
      <c r="L15" s="19">
        <v>568068.87</v>
      </c>
      <c r="M15" s="19">
        <v>605831.44</v>
      </c>
      <c r="N15" s="19">
        <v>576647.68</v>
      </c>
      <c r="O15" s="19">
        <v>655823.08</v>
      </c>
      <c r="P15" s="22">
        <v>676175.5200000012</v>
      </c>
      <c r="Q15" s="19">
        <v>782726.2000000008</v>
      </c>
      <c r="R15" s="19">
        <v>484246.3200000011</v>
      </c>
      <c r="S15" s="19">
        <v>691965.8400000014</v>
      </c>
      <c r="T15" s="19">
        <v>804292.7000000005</v>
      </c>
      <c r="U15" s="19">
        <v>731815.6400000007</v>
      </c>
      <c r="V15" s="19">
        <v>853791.74</v>
      </c>
      <c r="W15" s="19">
        <v>740245.67</v>
      </c>
      <c r="X15" s="19">
        <v>4477324.4</v>
      </c>
      <c r="Y15" s="19">
        <v>3879708.46</v>
      </c>
      <c r="Z15" s="19">
        <v>869015.38</v>
      </c>
      <c r="AA15" s="19">
        <v>3124003.55</v>
      </c>
      <c r="AB15" s="22">
        <v>869016.05</v>
      </c>
      <c r="AC15" s="19">
        <v>1306776.66</v>
      </c>
      <c r="AD15" s="19">
        <v>954332.3399999993</v>
      </c>
      <c r="AE15" s="19">
        <v>884654.54</v>
      </c>
      <c r="AF15" s="19">
        <v>867685.56</v>
      </c>
      <c r="AG15" s="19">
        <v>1020375.79</v>
      </c>
      <c r="AH15" s="19">
        <v>1163060.43</v>
      </c>
      <c r="AI15" s="19">
        <v>1217563.07</v>
      </c>
      <c r="AJ15" s="19">
        <v>1231720.49</v>
      </c>
      <c r="AK15" s="19">
        <v>916581.02</v>
      </c>
      <c r="AL15" s="19">
        <v>1164738.9</v>
      </c>
      <c r="AM15" s="19">
        <v>1460348.57</v>
      </c>
      <c r="AN15" s="22">
        <v>1182437.59</v>
      </c>
      <c r="AO15" s="19">
        <v>994891.03</v>
      </c>
      <c r="AP15" s="19">
        <v>986023.79</v>
      </c>
      <c r="AQ15" s="19">
        <v>747105.98</v>
      </c>
      <c r="AR15" s="19">
        <v>658400.08</v>
      </c>
      <c r="AS15" s="19">
        <v>838239.35</v>
      </c>
      <c r="AT15" s="19">
        <v>899958.26</v>
      </c>
      <c r="AU15" s="19">
        <v>1197938.81</v>
      </c>
      <c r="AV15" s="19">
        <v>1315517.29</v>
      </c>
      <c r="AW15" s="19">
        <v>1502012.76</v>
      </c>
      <c r="AX15" s="19">
        <v>938892.3300000008</v>
      </c>
      <c r="AY15" s="19">
        <v>1501793.45</v>
      </c>
      <c r="AZ15" s="22">
        <v>1016784.29</v>
      </c>
      <c r="BA15" s="19">
        <v>1782943.01</v>
      </c>
      <c r="BB15" s="19">
        <v>1465550.91</v>
      </c>
      <c r="BC15" s="19">
        <v>962970.3</v>
      </c>
      <c r="BD15" s="20">
        <v>891060.69</v>
      </c>
      <c r="BE15" s="21">
        <v>1052543.51</v>
      </c>
      <c r="BF15" s="21">
        <v>1178151.93</v>
      </c>
      <c r="BG15" s="19">
        <v>1182786.84</v>
      </c>
      <c r="BH15" s="19">
        <v>2513981.24</v>
      </c>
      <c r="BI15" s="15">
        <f t="shared" si="1"/>
        <v>7781494.51</v>
      </c>
      <c r="BJ15" s="16">
        <f t="shared" si="2"/>
        <v>0.9480405155874739</v>
      </c>
    </row>
    <row r="16" spans="3:62" ht="15">
      <c r="C16" s="9" t="s">
        <v>26</v>
      </c>
      <c r="D16" s="22">
        <v>745824.48</v>
      </c>
      <c r="E16" s="19">
        <v>1101974.07</v>
      </c>
      <c r="F16" s="19">
        <v>1243189.53</v>
      </c>
      <c r="G16" s="19">
        <v>1066052.62</v>
      </c>
      <c r="H16" s="19">
        <v>1185985.81</v>
      </c>
      <c r="I16" s="19">
        <v>1265108.15</v>
      </c>
      <c r="J16" s="19">
        <v>1215609.72</v>
      </c>
      <c r="K16" s="19">
        <v>1197774.66</v>
      </c>
      <c r="L16" s="19">
        <v>1066865.82</v>
      </c>
      <c r="M16" s="19">
        <v>806441.670000001</v>
      </c>
      <c r="N16" s="19">
        <v>840895.4500000012</v>
      </c>
      <c r="O16" s="19">
        <v>641678.55</v>
      </c>
      <c r="P16" s="22">
        <v>733118.1</v>
      </c>
      <c r="Q16" s="19">
        <v>883013.73</v>
      </c>
      <c r="R16" s="19">
        <v>1068586.96</v>
      </c>
      <c r="S16" s="19">
        <v>889077.96</v>
      </c>
      <c r="T16" s="19">
        <v>1208845.66</v>
      </c>
      <c r="U16" s="19">
        <v>1020072.4</v>
      </c>
      <c r="V16" s="19">
        <v>1020927.11</v>
      </c>
      <c r="W16" s="19">
        <v>968317.5999999994</v>
      </c>
      <c r="X16" s="19">
        <v>844551</v>
      </c>
      <c r="Y16" s="19">
        <v>639486.02</v>
      </c>
      <c r="Z16" s="19">
        <v>715320.7600000007</v>
      </c>
      <c r="AA16" s="19">
        <v>811375.2</v>
      </c>
      <c r="AB16" s="22">
        <v>782247.2999999995</v>
      </c>
      <c r="AC16" s="19">
        <v>1091408.7</v>
      </c>
      <c r="AD16" s="19">
        <v>986681.4700000014</v>
      </c>
      <c r="AE16" s="19">
        <v>1144950.82</v>
      </c>
      <c r="AF16" s="19">
        <v>1189404.38</v>
      </c>
      <c r="AG16" s="19">
        <v>1053747.95</v>
      </c>
      <c r="AH16" s="19">
        <v>1333248.47</v>
      </c>
      <c r="AI16" s="19">
        <v>1172201.51</v>
      </c>
      <c r="AJ16" s="19">
        <v>936583.3</v>
      </c>
      <c r="AK16" s="19">
        <v>629918.3</v>
      </c>
      <c r="AL16" s="19">
        <v>732112.46</v>
      </c>
      <c r="AM16" s="19">
        <v>782094.11</v>
      </c>
      <c r="AN16" s="22">
        <v>555006.3</v>
      </c>
      <c r="AO16" s="19">
        <v>635796.2</v>
      </c>
      <c r="AP16" s="19">
        <v>865292.23</v>
      </c>
      <c r="AQ16" s="19">
        <v>688117.44</v>
      </c>
      <c r="AR16" s="19">
        <v>808584.15</v>
      </c>
      <c r="AS16" s="19">
        <v>908419.08</v>
      </c>
      <c r="AT16" s="19">
        <v>1416128.75</v>
      </c>
      <c r="AU16" s="19">
        <v>1213127.98</v>
      </c>
      <c r="AV16" s="19">
        <v>1180656.55</v>
      </c>
      <c r="AW16" s="19">
        <v>793328.54</v>
      </c>
      <c r="AX16" s="19">
        <v>516725.68</v>
      </c>
      <c r="AY16" s="19">
        <v>836239.9100000006</v>
      </c>
      <c r="AZ16" s="22">
        <v>811270.59</v>
      </c>
      <c r="BA16" s="19">
        <v>1051161.86</v>
      </c>
      <c r="BB16" s="19">
        <v>1126763.66</v>
      </c>
      <c r="BC16" s="19">
        <v>886256.29</v>
      </c>
      <c r="BD16" s="20">
        <v>1031075.39</v>
      </c>
      <c r="BE16" s="21">
        <v>998983</v>
      </c>
      <c r="BF16" s="21">
        <v>1183051.35</v>
      </c>
      <c r="BG16" s="19">
        <v>1079997.24</v>
      </c>
      <c r="BH16" s="19">
        <v>958079.44</v>
      </c>
      <c r="BI16" s="15">
        <f t="shared" si="1"/>
        <v>6137442.710000001</v>
      </c>
      <c r="BJ16" s="16">
        <f t="shared" si="2"/>
        <v>1.1951035681454238</v>
      </c>
    </row>
    <row r="17" spans="3:62" ht="15">
      <c r="C17" s="9" t="s">
        <v>27</v>
      </c>
      <c r="D17" s="22">
        <v>621154.6</v>
      </c>
      <c r="E17" s="19">
        <v>743447.28</v>
      </c>
      <c r="F17" s="19">
        <v>839189.38</v>
      </c>
      <c r="G17" s="19">
        <v>855631.3399999993</v>
      </c>
      <c r="H17" s="19">
        <v>849828.5799999994</v>
      </c>
      <c r="I17" s="19">
        <v>826814.97</v>
      </c>
      <c r="J17" s="19">
        <v>932357.47</v>
      </c>
      <c r="K17" s="19">
        <v>929157.6399999993</v>
      </c>
      <c r="L17" s="19">
        <v>838155.4999999973</v>
      </c>
      <c r="M17" s="19">
        <v>757648.0799999958</v>
      </c>
      <c r="N17" s="19">
        <v>854563.3799999943</v>
      </c>
      <c r="O17" s="19">
        <v>747746.28</v>
      </c>
      <c r="P17" s="22">
        <v>842168.3800000013</v>
      </c>
      <c r="Q17" s="19">
        <v>807683.96</v>
      </c>
      <c r="R17" s="19">
        <v>996394.02</v>
      </c>
      <c r="S17" s="19">
        <v>889360.0000000012</v>
      </c>
      <c r="T17" s="19">
        <v>982816.4300000023</v>
      </c>
      <c r="U17" s="19">
        <v>1153508.5</v>
      </c>
      <c r="V17" s="19">
        <v>986813.1000000025</v>
      </c>
      <c r="W17" s="19">
        <v>1118169.9400000053</v>
      </c>
      <c r="X17" s="19">
        <v>1110467.22</v>
      </c>
      <c r="Y17" s="19">
        <v>977030.3600000027</v>
      </c>
      <c r="Z17" s="19">
        <v>865921.1200000019</v>
      </c>
      <c r="AA17" s="19">
        <v>997535.4200000014</v>
      </c>
      <c r="AB17" s="22">
        <v>884116.9999999977</v>
      </c>
      <c r="AC17" s="19">
        <v>924564.1999999958</v>
      </c>
      <c r="AD17" s="19">
        <v>1035368.3999999948</v>
      </c>
      <c r="AE17" s="19">
        <v>1270035.6</v>
      </c>
      <c r="AF17" s="19">
        <v>1236151.91</v>
      </c>
      <c r="AG17" s="19">
        <v>1123487</v>
      </c>
      <c r="AH17" s="19">
        <v>1121765.45</v>
      </c>
      <c r="AI17" s="19">
        <v>1200462.64</v>
      </c>
      <c r="AJ17" s="19">
        <v>1100732.07</v>
      </c>
      <c r="AK17" s="19">
        <v>1131314.9</v>
      </c>
      <c r="AL17" s="19">
        <v>867286.3599999979</v>
      </c>
      <c r="AM17" s="19">
        <v>771854.2399999979</v>
      </c>
      <c r="AN17" s="22">
        <v>359147.72</v>
      </c>
      <c r="AO17" s="19">
        <v>427748.7</v>
      </c>
      <c r="AP17" s="19">
        <v>518164.8999999986</v>
      </c>
      <c r="AQ17" s="19">
        <v>521515.5499999971</v>
      </c>
      <c r="AR17" s="19">
        <v>575773.2099999979</v>
      </c>
      <c r="AS17" s="19">
        <v>827989.0599999982</v>
      </c>
      <c r="AT17" s="19">
        <v>654917.8899999985</v>
      </c>
      <c r="AU17" s="19">
        <v>672436.9099999984</v>
      </c>
      <c r="AV17" s="19">
        <v>679820.949999997</v>
      </c>
      <c r="AW17" s="19">
        <v>663127.7799999976</v>
      </c>
      <c r="AX17" s="19">
        <v>625498.14</v>
      </c>
      <c r="AY17" s="19">
        <v>743049.49</v>
      </c>
      <c r="AZ17" s="22">
        <v>514564.59</v>
      </c>
      <c r="BA17" s="19">
        <v>648465.9</v>
      </c>
      <c r="BB17" s="19">
        <v>683104.33</v>
      </c>
      <c r="BC17" s="19">
        <v>850298.92</v>
      </c>
      <c r="BD17" s="20">
        <v>877858.54</v>
      </c>
      <c r="BE17" s="21">
        <v>949291.48</v>
      </c>
      <c r="BF17" s="21">
        <v>891932.72</v>
      </c>
      <c r="BG17" s="19">
        <v>947315.97</v>
      </c>
      <c r="BH17" s="19">
        <v>902275.38</v>
      </c>
      <c r="BI17" s="15">
        <f t="shared" si="1"/>
        <v>5418973.01</v>
      </c>
      <c r="BJ17" s="16">
        <f t="shared" si="2"/>
        <v>1.3974312017842099</v>
      </c>
    </row>
    <row r="18" spans="3:62" ht="15">
      <c r="C18" s="9" t="s">
        <v>28</v>
      </c>
      <c r="D18" s="22">
        <v>119706.3</v>
      </c>
      <c r="E18" s="19">
        <v>153811.36</v>
      </c>
      <c r="F18" s="19">
        <v>255120.8</v>
      </c>
      <c r="G18" s="19">
        <v>318167.7</v>
      </c>
      <c r="H18" s="19">
        <v>144923.2</v>
      </c>
      <c r="I18" s="19">
        <v>174460.33</v>
      </c>
      <c r="J18" s="19">
        <v>127491.14</v>
      </c>
      <c r="K18" s="19">
        <v>175197.9</v>
      </c>
      <c r="L18" s="19">
        <v>206071.92</v>
      </c>
      <c r="M18" s="19">
        <v>213524.9</v>
      </c>
      <c r="N18" s="19">
        <v>206531.26</v>
      </c>
      <c r="O18" s="19">
        <v>188196.45</v>
      </c>
      <c r="P18" s="22">
        <v>370315.3</v>
      </c>
      <c r="Q18" s="19">
        <v>470278.83</v>
      </c>
      <c r="R18" s="19">
        <v>865101.0799999984</v>
      </c>
      <c r="S18" s="19">
        <v>596327.22</v>
      </c>
      <c r="T18" s="19">
        <v>707407.7699999987</v>
      </c>
      <c r="U18" s="19">
        <v>868266.8099999989</v>
      </c>
      <c r="V18" s="19">
        <v>762542.389999999</v>
      </c>
      <c r="W18" s="19">
        <v>520026.76</v>
      </c>
      <c r="X18" s="19">
        <v>576134.1599999993</v>
      </c>
      <c r="Y18" s="19">
        <v>785564.9999999987</v>
      </c>
      <c r="Z18" s="19">
        <v>413568.82</v>
      </c>
      <c r="AA18" s="19">
        <v>700243.4399999994</v>
      </c>
      <c r="AB18" s="22">
        <v>583159.16</v>
      </c>
      <c r="AC18" s="19">
        <v>954164.8799999966</v>
      </c>
      <c r="AD18" s="19">
        <v>829913.2299999992</v>
      </c>
      <c r="AE18" s="19">
        <v>902369.28</v>
      </c>
      <c r="AF18" s="19">
        <v>617549.83</v>
      </c>
      <c r="AG18" s="19">
        <v>551074.3400000007</v>
      </c>
      <c r="AH18" s="19">
        <v>577009.7100000007</v>
      </c>
      <c r="AI18" s="19">
        <v>707377.08</v>
      </c>
      <c r="AJ18" s="19">
        <v>722577.5399999992</v>
      </c>
      <c r="AK18" s="19">
        <v>746825.1499999993</v>
      </c>
      <c r="AL18" s="19">
        <v>681367.49</v>
      </c>
      <c r="AM18" s="19">
        <v>839747.4299999991</v>
      </c>
      <c r="AN18" s="22">
        <v>1605216.5</v>
      </c>
      <c r="AO18" s="19">
        <v>1672823.59</v>
      </c>
      <c r="AP18" s="19">
        <v>1857021.17</v>
      </c>
      <c r="AQ18" s="19">
        <v>1874387.19</v>
      </c>
      <c r="AR18" s="19">
        <v>1055114.33</v>
      </c>
      <c r="AS18" s="19">
        <v>1355226.35</v>
      </c>
      <c r="AT18" s="19">
        <v>949189.67</v>
      </c>
      <c r="AU18" s="19">
        <v>1361643.76</v>
      </c>
      <c r="AV18" s="19">
        <v>1535653.54</v>
      </c>
      <c r="AW18" s="19">
        <v>1325037.93</v>
      </c>
      <c r="AX18" s="19">
        <v>1146020.98</v>
      </c>
      <c r="AY18" s="19">
        <v>1878424.73</v>
      </c>
      <c r="AZ18" s="22">
        <v>798523.99</v>
      </c>
      <c r="BA18" s="19">
        <v>1469773.36</v>
      </c>
      <c r="BB18" s="19">
        <v>1243891.61</v>
      </c>
      <c r="BC18" s="19">
        <v>3448698.95</v>
      </c>
      <c r="BD18" s="20">
        <v>1769098.09</v>
      </c>
      <c r="BE18" s="21">
        <v>1929061.53</v>
      </c>
      <c r="BF18" s="21">
        <v>1517619.68</v>
      </c>
      <c r="BG18" s="19">
        <v>1644566.3</v>
      </c>
      <c r="BH18" s="19">
        <v>1776096.39</v>
      </c>
      <c r="BI18" s="15">
        <f t="shared" si="1"/>
        <v>12085140.940000001</v>
      </c>
      <c r="BJ18" s="16">
        <f t="shared" si="2"/>
        <v>1.5372226185048712</v>
      </c>
    </row>
    <row r="19" spans="3:62" ht="15">
      <c r="C19" s="9" t="s">
        <v>29</v>
      </c>
      <c r="D19" s="22">
        <v>345661.93</v>
      </c>
      <c r="E19" s="19">
        <v>453109.4</v>
      </c>
      <c r="F19" s="19">
        <v>444651.52</v>
      </c>
      <c r="G19" s="19">
        <v>463169.94</v>
      </c>
      <c r="H19" s="19">
        <v>327720.89</v>
      </c>
      <c r="I19" s="19">
        <v>265805.45</v>
      </c>
      <c r="J19" s="19">
        <v>285565.57</v>
      </c>
      <c r="K19" s="19">
        <v>328966.49</v>
      </c>
      <c r="L19" s="19">
        <v>297857.23</v>
      </c>
      <c r="M19" s="19">
        <v>377442.43</v>
      </c>
      <c r="N19" s="19">
        <v>552704.9199999989</v>
      </c>
      <c r="O19" s="19">
        <v>584431.9299999992</v>
      </c>
      <c r="P19" s="22">
        <v>573842.72</v>
      </c>
      <c r="Q19" s="19">
        <v>716952.9000000006</v>
      </c>
      <c r="R19" s="19">
        <v>771843.1200000014</v>
      </c>
      <c r="S19" s="19">
        <v>539744.0800000007</v>
      </c>
      <c r="T19" s="19">
        <v>481572.6000000005</v>
      </c>
      <c r="U19" s="19">
        <v>423276.18000000063</v>
      </c>
      <c r="V19" s="19">
        <v>414067.92</v>
      </c>
      <c r="W19" s="19">
        <v>473852.74</v>
      </c>
      <c r="X19" s="19">
        <v>573872.28</v>
      </c>
      <c r="Y19" s="19">
        <v>696738.7</v>
      </c>
      <c r="Z19" s="19">
        <v>843868.3899999994</v>
      </c>
      <c r="AA19" s="19">
        <v>873787.75</v>
      </c>
      <c r="AB19" s="22">
        <v>728027.8999999994</v>
      </c>
      <c r="AC19" s="19">
        <v>879556.6999999986</v>
      </c>
      <c r="AD19" s="19">
        <v>793497.2499999992</v>
      </c>
      <c r="AE19" s="19">
        <v>841635.839999999</v>
      </c>
      <c r="AF19" s="19">
        <v>595486.58</v>
      </c>
      <c r="AG19" s="19">
        <v>451860.36</v>
      </c>
      <c r="AH19" s="19">
        <v>535947.65</v>
      </c>
      <c r="AI19" s="19">
        <v>617181.25</v>
      </c>
      <c r="AJ19" s="19">
        <v>722398.22</v>
      </c>
      <c r="AK19" s="19">
        <v>824660.4799999994</v>
      </c>
      <c r="AL19" s="19">
        <v>1006431.21</v>
      </c>
      <c r="AM19" s="19">
        <v>1118473.44</v>
      </c>
      <c r="AN19" s="22">
        <v>950190.2399999991</v>
      </c>
      <c r="AO19" s="19">
        <v>1089894.63</v>
      </c>
      <c r="AP19" s="19">
        <v>1554132.78</v>
      </c>
      <c r="AQ19" s="19">
        <v>654739.5200000006</v>
      </c>
      <c r="AR19" s="19">
        <v>812992.4</v>
      </c>
      <c r="AS19" s="19">
        <v>800134.5000000009</v>
      </c>
      <c r="AT19" s="19">
        <v>687806.64</v>
      </c>
      <c r="AU19" s="19">
        <v>842247.4400000006</v>
      </c>
      <c r="AV19" s="19">
        <v>978881.79</v>
      </c>
      <c r="AW19" s="19">
        <v>857755.0900000005</v>
      </c>
      <c r="AX19" s="19">
        <v>1071235.17</v>
      </c>
      <c r="AY19" s="19">
        <v>1635432.78</v>
      </c>
      <c r="AZ19" s="22">
        <v>1050193.75</v>
      </c>
      <c r="BA19" s="19">
        <v>1294854.07</v>
      </c>
      <c r="BB19" s="19">
        <v>1363931.99</v>
      </c>
      <c r="BC19" s="19">
        <v>1983041.89</v>
      </c>
      <c r="BD19" s="20">
        <v>1593695.08</v>
      </c>
      <c r="BE19" s="21">
        <v>1333694.13</v>
      </c>
      <c r="BF19" s="21">
        <v>1307024.71</v>
      </c>
      <c r="BG19" s="19">
        <v>1502136.5</v>
      </c>
      <c r="BH19" s="19">
        <v>1656491.03</v>
      </c>
      <c r="BI19" s="15">
        <f t="shared" si="1"/>
        <v>9376083.34</v>
      </c>
      <c r="BJ19" s="16">
        <f t="shared" si="2"/>
        <v>1.2890917131037225</v>
      </c>
    </row>
    <row r="20" spans="3:62" ht="15">
      <c r="C20" s="9" t="s">
        <v>30</v>
      </c>
      <c r="D20" s="22">
        <v>94765.14000000013</v>
      </c>
      <c r="E20" s="19">
        <v>182704.14</v>
      </c>
      <c r="F20" s="19">
        <v>181987.44</v>
      </c>
      <c r="G20" s="19">
        <v>288131.34</v>
      </c>
      <c r="H20" s="19">
        <v>172873.92</v>
      </c>
      <c r="I20" s="19">
        <v>162907.43</v>
      </c>
      <c r="J20" s="19">
        <v>128396.38</v>
      </c>
      <c r="K20" s="19">
        <v>169694.35</v>
      </c>
      <c r="L20" s="19">
        <v>165064.69</v>
      </c>
      <c r="M20" s="19">
        <v>201368.87</v>
      </c>
      <c r="N20" s="19">
        <v>173960.41</v>
      </c>
      <c r="O20" s="19">
        <v>130618.56</v>
      </c>
      <c r="P20" s="22">
        <v>382094.88000000134</v>
      </c>
      <c r="Q20" s="19">
        <v>330426.36</v>
      </c>
      <c r="R20" s="19">
        <v>661560.7200000009</v>
      </c>
      <c r="S20" s="19">
        <v>500404.1400000007</v>
      </c>
      <c r="T20" s="19">
        <v>939897.3599999952</v>
      </c>
      <c r="U20" s="19">
        <v>592054.98</v>
      </c>
      <c r="V20" s="19">
        <v>478368.64000000135</v>
      </c>
      <c r="W20" s="19">
        <v>497298.9900000017</v>
      </c>
      <c r="X20" s="19">
        <v>534137.0400000016</v>
      </c>
      <c r="Y20" s="19">
        <v>572837.7600000015</v>
      </c>
      <c r="Z20" s="19">
        <v>301302.0400000013</v>
      </c>
      <c r="AA20" s="19">
        <v>477604.9700000013</v>
      </c>
      <c r="AB20" s="22">
        <v>360946.3900000011</v>
      </c>
      <c r="AC20" s="19">
        <v>608534.57</v>
      </c>
      <c r="AD20" s="19">
        <v>1030838.45</v>
      </c>
      <c r="AE20" s="19">
        <v>789148.090000002</v>
      </c>
      <c r="AF20" s="19">
        <v>549022.64</v>
      </c>
      <c r="AG20" s="19">
        <v>322446.77999999945</v>
      </c>
      <c r="AH20" s="19">
        <v>430618.07</v>
      </c>
      <c r="AI20" s="19">
        <v>560908.14</v>
      </c>
      <c r="AJ20" s="19">
        <v>501454.67</v>
      </c>
      <c r="AK20" s="19">
        <v>510363.32</v>
      </c>
      <c r="AL20" s="19">
        <v>446042.75</v>
      </c>
      <c r="AM20" s="19">
        <v>546404.37</v>
      </c>
      <c r="AN20" s="22">
        <v>689998.84</v>
      </c>
      <c r="AO20" s="19">
        <v>1351801.6</v>
      </c>
      <c r="AP20" s="19">
        <v>1490424.12</v>
      </c>
      <c r="AQ20" s="19">
        <v>1389480.3</v>
      </c>
      <c r="AR20" s="19">
        <v>788964.31</v>
      </c>
      <c r="AS20" s="19">
        <v>1005084.04</v>
      </c>
      <c r="AT20" s="19">
        <v>837113.35</v>
      </c>
      <c r="AU20" s="19">
        <v>1239710.19</v>
      </c>
      <c r="AV20" s="19">
        <v>1408588.1999999946</v>
      </c>
      <c r="AW20" s="19">
        <v>1230865.34</v>
      </c>
      <c r="AX20" s="19">
        <v>1051052.66</v>
      </c>
      <c r="AY20" s="19">
        <v>1669083.09</v>
      </c>
      <c r="AZ20" s="22">
        <v>1299562.31</v>
      </c>
      <c r="BA20" s="19">
        <v>901520.36</v>
      </c>
      <c r="BB20" s="19">
        <v>1303750.75</v>
      </c>
      <c r="BC20" s="19">
        <v>4118844.45</v>
      </c>
      <c r="BD20" s="20">
        <v>2644015.45</v>
      </c>
      <c r="BE20" s="21">
        <v>2023745.35</v>
      </c>
      <c r="BF20" s="21">
        <v>1701792.86</v>
      </c>
      <c r="BG20" s="19">
        <v>2132584.91</v>
      </c>
      <c r="BH20" s="19">
        <v>2182552.61</v>
      </c>
      <c r="BI20" s="15">
        <f t="shared" si="1"/>
        <v>14803535.629999999</v>
      </c>
      <c r="BJ20" s="16">
        <f t="shared" si="2"/>
        <v>1.9854968092632728</v>
      </c>
    </row>
    <row r="21" spans="3:62" ht="15">
      <c r="C21" s="9" t="s">
        <v>31</v>
      </c>
      <c r="D21" s="22"/>
      <c r="E21" s="19"/>
      <c r="F21" s="19"/>
      <c r="G21" s="19"/>
      <c r="H21" s="19"/>
      <c r="I21" s="19"/>
      <c r="J21" s="19"/>
      <c r="K21" s="19">
        <v>57585.6</v>
      </c>
      <c r="L21" s="19">
        <v>177347.28</v>
      </c>
      <c r="M21" s="19">
        <v>302206.14</v>
      </c>
      <c r="N21" s="19">
        <v>248048.16</v>
      </c>
      <c r="O21" s="19">
        <v>350080.2</v>
      </c>
      <c r="P21" s="22">
        <v>131532</v>
      </c>
      <c r="Q21" s="19">
        <v>433737.6</v>
      </c>
      <c r="R21" s="19">
        <v>755786.95</v>
      </c>
      <c r="S21" s="19">
        <v>736645</v>
      </c>
      <c r="T21" s="19">
        <v>563658.9</v>
      </c>
      <c r="U21" s="19">
        <v>1224103.69</v>
      </c>
      <c r="V21" s="19">
        <v>1018446.1</v>
      </c>
      <c r="W21" s="19">
        <v>226330.52</v>
      </c>
      <c r="X21" s="19">
        <v>534910.31</v>
      </c>
      <c r="Y21" s="19">
        <v>646900.59</v>
      </c>
      <c r="Z21" s="19">
        <v>496171.2</v>
      </c>
      <c r="AA21" s="19">
        <v>1020865.85</v>
      </c>
      <c r="AB21" s="22">
        <v>552836.59</v>
      </c>
      <c r="AC21" s="19">
        <v>826943.48</v>
      </c>
      <c r="AD21" s="19">
        <v>512728.58</v>
      </c>
      <c r="AE21" s="19">
        <v>839074.83</v>
      </c>
      <c r="AF21" s="19">
        <v>770366.88</v>
      </c>
      <c r="AG21" s="19">
        <v>735551.97</v>
      </c>
      <c r="AH21" s="19">
        <v>1167436.68</v>
      </c>
      <c r="AI21" s="19">
        <v>630900.66</v>
      </c>
      <c r="AJ21" s="19">
        <v>660142.41</v>
      </c>
      <c r="AK21" s="19">
        <v>668398.99</v>
      </c>
      <c r="AL21" s="19">
        <v>527195.88</v>
      </c>
      <c r="AM21" s="19">
        <v>719211.23</v>
      </c>
      <c r="AN21" s="22">
        <v>476985.76</v>
      </c>
      <c r="AO21" s="19">
        <v>1422305.89</v>
      </c>
      <c r="AP21" s="19">
        <v>773711.35</v>
      </c>
      <c r="AQ21" s="19">
        <v>924069.07</v>
      </c>
      <c r="AR21" s="19">
        <v>806197.8</v>
      </c>
      <c r="AS21" s="19">
        <v>1148823.32</v>
      </c>
      <c r="AT21" s="19">
        <v>844961.26</v>
      </c>
      <c r="AU21" s="19">
        <v>843837.26</v>
      </c>
      <c r="AV21" s="19">
        <v>1039070.23</v>
      </c>
      <c r="AW21" s="19">
        <v>981078.5800000005</v>
      </c>
      <c r="AX21" s="19">
        <v>885713.73</v>
      </c>
      <c r="AY21" s="19">
        <v>1711356.73</v>
      </c>
      <c r="AZ21" s="22">
        <v>922711.9300000007</v>
      </c>
      <c r="BA21" s="19">
        <v>1119695.99</v>
      </c>
      <c r="BB21" s="19">
        <v>1156159.38</v>
      </c>
      <c r="BC21" s="19">
        <v>1175077.86</v>
      </c>
      <c r="BD21" s="20">
        <v>973804.16</v>
      </c>
      <c r="BE21" s="21">
        <v>1449159.29</v>
      </c>
      <c r="BF21" s="21">
        <v>1379440.48</v>
      </c>
      <c r="BG21" s="19">
        <v>131536.48</v>
      </c>
      <c r="BH21" s="19">
        <v>1026382.16</v>
      </c>
      <c r="BI21" s="15">
        <f t="shared" si="1"/>
        <v>6135400.430000001</v>
      </c>
      <c r="BJ21" s="16">
        <f t="shared" si="2"/>
        <v>0.9053647994361823</v>
      </c>
    </row>
    <row r="22" spans="3:62" ht="15">
      <c r="C22" s="9" t="s">
        <v>32</v>
      </c>
      <c r="D22" s="22">
        <v>397506.47</v>
      </c>
      <c r="E22" s="19">
        <v>511681</v>
      </c>
      <c r="F22" s="19">
        <v>456982.44</v>
      </c>
      <c r="G22" s="19">
        <v>560404.98</v>
      </c>
      <c r="H22" s="19">
        <v>610593.37</v>
      </c>
      <c r="I22" s="19">
        <v>587614.82</v>
      </c>
      <c r="J22" s="19">
        <v>723323.29</v>
      </c>
      <c r="K22" s="19">
        <v>710025.95</v>
      </c>
      <c r="L22" s="19">
        <v>742491</v>
      </c>
      <c r="M22" s="19">
        <v>704819.739999999</v>
      </c>
      <c r="N22" s="19">
        <v>704430.5499999989</v>
      </c>
      <c r="O22" s="19">
        <v>674222.019999999</v>
      </c>
      <c r="P22" s="22">
        <v>644381.26</v>
      </c>
      <c r="Q22" s="19">
        <v>646295.4</v>
      </c>
      <c r="R22" s="19">
        <v>777590.4</v>
      </c>
      <c r="S22" s="19">
        <v>963851.79</v>
      </c>
      <c r="T22" s="19">
        <v>840388.38</v>
      </c>
      <c r="U22" s="19">
        <v>1428207.56</v>
      </c>
      <c r="V22" s="19">
        <v>1313460.37</v>
      </c>
      <c r="W22" s="19">
        <v>1007300.19</v>
      </c>
      <c r="X22" s="19">
        <v>1335835.35</v>
      </c>
      <c r="Y22" s="19">
        <v>776768.5499999989</v>
      </c>
      <c r="Z22" s="19">
        <v>764020.06</v>
      </c>
      <c r="AA22" s="19">
        <v>929254.66</v>
      </c>
      <c r="AB22" s="22">
        <v>769096.0000000008</v>
      </c>
      <c r="AC22" s="19">
        <v>862564.7</v>
      </c>
      <c r="AD22" s="19">
        <v>868418.98</v>
      </c>
      <c r="AE22" s="19">
        <v>969203.76</v>
      </c>
      <c r="AF22" s="19">
        <v>1092570.51</v>
      </c>
      <c r="AG22" s="19">
        <v>947321.1099999979</v>
      </c>
      <c r="AH22" s="19">
        <v>1150048.81</v>
      </c>
      <c r="AI22" s="19">
        <v>971197.2699999992</v>
      </c>
      <c r="AJ22" s="19">
        <v>732165.5799999994</v>
      </c>
      <c r="AK22" s="19">
        <v>736104.2799999993</v>
      </c>
      <c r="AL22" s="19">
        <v>625578.21</v>
      </c>
      <c r="AM22" s="19">
        <v>620877.0499999995</v>
      </c>
      <c r="AN22" s="22">
        <v>275557.03</v>
      </c>
      <c r="AO22" s="19">
        <v>351175.73</v>
      </c>
      <c r="AP22" s="19">
        <v>366998.93</v>
      </c>
      <c r="AQ22" s="19">
        <v>482976.88</v>
      </c>
      <c r="AR22" s="19">
        <v>483692.8700000006</v>
      </c>
      <c r="AS22" s="19">
        <v>658219.75</v>
      </c>
      <c r="AT22" s="19">
        <v>535365.77</v>
      </c>
      <c r="AU22" s="19">
        <v>511266.53</v>
      </c>
      <c r="AV22" s="19">
        <v>387709.84</v>
      </c>
      <c r="AW22" s="19">
        <v>360087.02</v>
      </c>
      <c r="AX22" s="19">
        <v>298052.41</v>
      </c>
      <c r="AY22" s="19">
        <v>420555.95</v>
      </c>
      <c r="AZ22" s="22">
        <v>178471.97</v>
      </c>
      <c r="BA22" s="19">
        <v>269724.02</v>
      </c>
      <c r="BB22" s="19">
        <v>160959</v>
      </c>
      <c r="BC22" s="19">
        <v>704019.47</v>
      </c>
      <c r="BD22" s="20">
        <v>717421.74</v>
      </c>
      <c r="BE22" s="21">
        <v>859908.82</v>
      </c>
      <c r="BF22" s="21">
        <v>883839.38</v>
      </c>
      <c r="BG22" s="19">
        <v>760408.45</v>
      </c>
      <c r="BH22" s="19">
        <v>759016.27</v>
      </c>
      <c r="BI22" s="15">
        <f t="shared" si="1"/>
        <v>4684614.129999999</v>
      </c>
      <c r="BJ22" s="16">
        <f t="shared" si="2"/>
        <v>2.7754913665717886</v>
      </c>
    </row>
    <row r="23" spans="3:62" ht="15">
      <c r="C23" s="9" t="s">
        <v>33</v>
      </c>
      <c r="D23" s="22">
        <v>465165.32</v>
      </c>
      <c r="E23" s="19">
        <v>708197.3</v>
      </c>
      <c r="F23" s="19">
        <v>516495.58</v>
      </c>
      <c r="G23" s="19">
        <v>523205.16</v>
      </c>
      <c r="H23" s="19">
        <v>492701.18</v>
      </c>
      <c r="I23" s="19">
        <v>382720.02</v>
      </c>
      <c r="J23" s="19">
        <v>454788.41</v>
      </c>
      <c r="K23" s="19">
        <v>363098.42</v>
      </c>
      <c r="L23" s="19">
        <v>488183.0499999994</v>
      </c>
      <c r="M23" s="19">
        <v>504068.26</v>
      </c>
      <c r="N23" s="19">
        <v>674310.34</v>
      </c>
      <c r="O23" s="19">
        <v>717844.64</v>
      </c>
      <c r="P23" s="22">
        <v>377255.02</v>
      </c>
      <c r="Q23" s="19">
        <v>479981.83</v>
      </c>
      <c r="R23" s="19">
        <v>794489.3199999988</v>
      </c>
      <c r="S23" s="19">
        <v>662406.9399999994</v>
      </c>
      <c r="T23" s="19">
        <v>557841.41</v>
      </c>
      <c r="U23" s="19">
        <v>497043.48</v>
      </c>
      <c r="V23" s="19">
        <v>235689.03</v>
      </c>
      <c r="W23" s="19">
        <v>256838.6</v>
      </c>
      <c r="X23" s="19">
        <v>275528.88</v>
      </c>
      <c r="Y23" s="19">
        <v>463058.72</v>
      </c>
      <c r="Z23" s="19">
        <v>579354.42</v>
      </c>
      <c r="AA23" s="19">
        <v>704415.18</v>
      </c>
      <c r="AB23" s="22">
        <v>489265.48</v>
      </c>
      <c r="AC23" s="19">
        <v>594521.55</v>
      </c>
      <c r="AD23" s="19">
        <v>634233.41</v>
      </c>
      <c r="AE23" s="19">
        <v>575996.99</v>
      </c>
      <c r="AF23" s="19">
        <v>372952.83</v>
      </c>
      <c r="AG23" s="19">
        <v>493832.11</v>
      </c>
      <c r="AH23" s="19">
        <v>436036.3</v>
      </c>
      <c r="AI23" s="19">
        <v>432635.46</v>
      </c>
      <c r="AJ23" s="19">
        <v>662186.05</v>
      </c>
      <c r="AK23" s="19">
        <v>556493.46</v>
      </c>
      <c r="AL23" s="19">
        <v>713461.56</v>
      </c>
      <c r="AM23" s="19">
        <v>803441.49</v>
      </c>
      <c r="AN23" s="22">
        <v>719152.86</v>
      </c>
      <c r="AO23" s="19">
        <v>864374.28</v>
      </c>
      <c r="AP23" s="19">
        <v>816420.9599999987</v>
      </c>
      <c r="AQ23" s="19">
        <v>848892.989999999</v>
      </c>
      <c r="AR23" s="19">
        <v>502110.46999999933</v>
      </c>
      <c r="AS23" s="19">
        <v>623108.1999999995</v>
      </c>
      <c r="AT23" s="19">
        <v>429728.39</v>
      </c>
      <c r="AU23" s="19">
        <v>653257.9099999995</v>
      </c>
      <c r="AV23" s="19">
        <v>613795.76</v>
      </c>
      <c r="AW23" s="19">
        <v>811232.35</v>
      </c>
      <c r="AX23" s="19">
        <v>604247.65</v>
      </c>
      <c r="AY23" s="19">
        <v>1330276.15</v>
      </c>
      <c r="AZ23" s="22">
        <v>653159.53</v>
      </c>
      <c r="BA23" s="19">
        <v>936373.83</v>
      </c>
      <c r="BB23" s="19">
        <v>1085235.33</v>
      </c>
      <c r="BC23" s="19">
        <v>765696.38</v>
      </c>
      <c r="BD23" s="20">
        <v>570085.57</v>
      </c>
      <c r="BE23" s="21">
        <v>572490.08</v>
      </c>
      <c r="BF23" s="21">
        <v>451036.43</v>
      </c>
      <c r="BG23" s="19">
        <v>480327.2</v>
      </c>
      <c r="BH23" s="19">
        <v>575380.06</v>
      </c>
      <c r="BI23" s="15">
        <f t="shared" si="1"/>
        <v>3415015.72</v>
      </c>
      <c r="BJ23" s="16">
        <f t="shared" si="2"/>
        <v>0.630015694199826</v>
      </c>
    </row>
    <row r="24" spans="3:62" ht="15">
      <c r="C24" s="9" t="s">
        <v>34</v>
      </c>
      <c r="D24" s="22">
        <v>390422.3199999993</v>
      </c>
      <c r="E24" s="19">
        <v>502084.80999999936</v>
      </c>
      <c r="F24" s="19">
        <v>594651.14</v>
      </c>
      <c r="G24" s="19">
        <v>563711.45</v>
      </c>
      <c r="H24" s="19">
        <v>531640.3899999993</v>
      </c>
      <c r="I24" s="19">
        <v>549390.28</v>
      </c>
      <c r="J24" s="19">
        <v>612820.53</v>
      </c>
      <c r="K24" s="19">
        <v>596025.56</v>
      </c>
      <c r="L24" s="19">
        <v>610069.8599999987</v>
      </c>
      <c r="M24" s="19">
        <v>426911.55999999924</v>
      </c>
      <c r="N24" s="19">
        <v>536446.5599999985</v>
      </c>
      <c r="O24" s="19">
        <v>519244.480000001</v>
      </c>
      <c r="P24" s="22">
        <v>455313.7600000006</v>
      </c>
      <c r="Q24" s="19">
        <v>490755.50000000064</v>
      </c>
      <c r="R24" s="19">
        <v>750339.9500000012</v>
      </c>
      <c r="S24" s="19">
        <v>575765.8400000021</v>
      </c>
      <c r="T24" s="19">
        <v>815742.4400000006</v>
      </c>
      <c r="U24" s="19">
        <v>873698.42</v>
      </c>
      <c r="V24" s="19">
        <v>714863.4799999992</v>
      </c>
      <c r="W24" s="19">
        <v>596531.04</v>
      </c>
      <c r="X24" s="19">
        <v>523114.5899999987</v>
      </c>
      <c r="Y24" s="19">
        <v>516250.9799999993</v>
      </c>
      <c r="Z24" s="19">
        <v>729954.2599999994</v>
      </c>
      <c r="AA24" s="19">
        <v>632722.0999999988</v>
      </c>
      <c r="AB24" s="22">
        <v>572748.15</v>
      </c>
      <c r="AC24" s="19">
        <v>565944.1199999994</v>
      </c>
      <c r="AD24" s="19">
        <v>660264.45</v>
      </c>
      <c r="AE24" s="19">
        <v>743541.1300000008</v>
      </c>
      <c r="AF24" s="19">
        <v>749775.0099999994</v>
      </c>
      <c r="AG24" s="19">
        <v>727244.4699999993</v>
      </c>
      <c r="AH24" s="19">
        <v>880415.3999999992</v>
      </c>
      <c r="AI24" s="19">
        <v>761968.3</v>
      </c>
      <c r="AJ24" s="19">
        <v>665361.87</v>
      </c>
      <c r="AK24" s="19">
        <v>687576.5099999994</v>
      </c>
      <c r="AL24" s="19">
        <v>512400.8</v>
      </c>
      <c r="AM24" s="19">
        <v>606167.0899999992</v>
      </c>
      <c r="AN24" s="22">
        <v>342317.82</v>
      </c>
      <c r="AO24" s="19">
        <v>384400.91</v>
      </c>
      <c r="AP24" s="19">
        <v>598309.87</v>
      </c>
      <c r="AQ24" s="19">
        <v>420835.91</v>
      </c>
      <c r="AR24" s="19">
        <v>491612.75</v>
      </c>
      <c r="AS24" s="19">
        <v>573247.17</v>
      </c>
      <c r="AT24" s="19">
        <v>463667.17</v>
      </c>
      <c r="AU24" s="19">
        <v>526279.67</v>
      </c>
      <c r="AV24" s="19">
        <v>625127.86</v>
      </c>
      <c r="AW24" s="19">
        <v>412137.07</v>
      </c>
      <c r="AX24" s="19">
        <v>500756.43</v>
      </c>
      <c r="AY24" s="19">
        <v>591193.12</v>
      </c>
      <c r="AZ24" s="22">
        <v>448782.05</v>
      </c>
      <c r="BA24" s="19">
        <v>589709.67</v>
      </c>
      <c r="BB24" s="19">
        <v>705932.32</v>
      </c>
      <c r="BC24" s="19">
        <v>593677.98</v>
      </c>
      <c r="BD24" s="20">
        <v>664899.61</v>
      </c>
      <c r="BE24" s="21">
        <v>698185.17</v>
      </c>
      <c r="BF24" s="21">
        <v>684527.76</v>
      </c>
      <c r="BG24" s="19">
        <v>634616.29</v>
      </c>
      <c r="BH24" s="19">
        <v>619115.77</v>
      </c>
      <c r="BI24" s="15">
        <f t="shared" si="1"/>
        <v>3895022.5799999996</v>
      </c>
      <c r="BJ24" s="16">
        <f t="shared" si="2"/>
        <v>1.1990179462732622</v>
      </c>
    </row>
    <row r="25" spans="3:62" ht="15">
      <c r="C25" s="9" t="s">
        <v>35</v>
      </c>
      <c r="D25" s="22">
        <v>385508.23</v>
      </c>
      <c r="E25" s="19">
        <v>485475.95</v>
      </c>
      <c r="F25" s="19">
        <v>458225.2</v>
      </c>
      <c r="G25" s="19">
        <v>579626.28</v>
      </c>
      <c r="H25" s="19">
        <v>584997.39</v>
      </c>
      <c r="I25" s="19">
        <v>683651.94</v>
      </c>
      <c r="J25" s="19">
        <v>733018.55</v>
      </c>
      <c r="K25" s="19">
        <v>643202.8500000006</v>
      </c>
      <c r="L25" s="19">
        <v>646181.6</v>
      </c>
      <c r="M25" s="19">
        <v>538952.099999999</v>
      </c>
      <c r="N25" s="19">
        <v>541194.1999999993</v>
      </c>
      <c r="O25" s="19">
        <v>418273.3</v>
      </c>
      <c r="P25" s="22">
        <v>529983.15</v>
      </c>
      <c r="Q25" s="19">
        <v>377054.65</v>
      </c>
      <c r="R25" s="19">
        <v>592862.55</v>
      </c>
      <c r="S25" s="19">
        <v>529373.36</v>
      </c>
      <c r="T25" s="19">
        <v>543008.25</v>
      </c>
      <c r="U25" s="19">
        <v>785376.55</v>
      </c>
      <c r="V25" s="19">
        <v>651629.87</v>
      </c>
      <c r="W25" s="19">
        <v>815184.62</v>
      </c>
      <c r="X25" s="19">
        <v>644069.04</v>
      </c>
      <c r="Y25" s="19">
        <v>592620.89</v>
      </c>
      <c r="Z25" s="19">
        <v>498564.5000000005</v>
      </c>
      <c r="AA25" s="19">
        <v>635339.7</v>
      </c>
      <c r="AB25" s="22">
        <v>503034.6000000009</v>
      </c>
      <c r="AC25" s="19">
        <v>572670.6000000009</v>
      </c>
      <c r="AD25" s="19">
        <v>486929.37000000075</v>
      </c>
      <c r="AE25" s="19">
        <v>713240.7</v>
      </c>
      <c r="AF25" s="19">
        <v>628682.999999999</v>
      </c>
      <c r="AG25" s="19">
        <v>561836</v>
      </c>
      <c r="AH25" s="19">
        <v>660930.0499999991</v>
      </c>
      <c r="AI25" s="19">
        <v>790631.6499999987</v>
      </c>
      <c r="AJ25" s="19">
        <v>630485.62</v>
      </c>
      <c r="AK25" s="19">
        <v>657712.43</v>
      </c>
      <c r="AL25" s="19">
        <v>449514.6</v>
      </c>
      <c r="AM25" s="19">
        <v>632340.11</v>
      </c>
      <c r="AN25" s="22">
        <v>265252.03</v>
      </c>
      <c r="AO25" s="19">
        <v>289655.93</v>
      </c>
      <c r="AP25" s="19">
        <v>338408.81</v>
      </c>
      <c r="AQ25" s="19">
        <v>291403.29</v>
      </c>
      <c r="AR25" s="19">
        <v>349791.9</v>
      </c>
      <c r="AS25" s="19">
        <v>400452.76</v>
      </c>
      <c r="AT25" s="19">
        <v>383156.53</v>
      </c>
      <c r="AU25" s="19">
        <v>356476.88</v>
      </c>
      <c r="AV25" s="19">
        <v>326605.5600000005</v>
      </c>
      <c r="AW25" s="19">
        <v>358594.74</v>
      </c>
      <c r="AX25" s="19">
        <v>234755</v>
      </c>
      <c r="AY25" s="19">
        <v>341119</v>
      </c>
      <c r="AZ25" s="22">
        <v>241415.2</v>
      </c>
      <c r="BA25" s="19">
        <v>313269.6</v>
      </c>
      <c r="BB25" s="19">
        <v>411993</v>
      </c>
      <c r="BC25" s="19">
        <v>464006.14</v>
      </c>
      <c r="BD25" s="20">
        <v>465124.9</v>
      </c>
      <c r="BE25" s="21">
        <v>537346.52</v>
      </c>
      <c r="BF25" s="21">
        <v>538950.68</v>
      </c>
      <c r="BG25" s="19">
        <v>582966.59</v>
      </c>
      <c r="BH25" s="19">
        <v>502744.02</v>
      </c>
      <c r="BI25" s="15">
        <f t="shared" si="1"/>
        <v>3091138.85</v>
      </c>
      <c r="BJ25" s="16">
        <f t="shared" si="2"/>
        <v>1.625934027158159</v>
      </c>
    </row>
    <row r="26" spans="3:62" ht="15">
      <c r="C26" s="9" t="s">
        <v>36</v>
      </c>
      <c r="D26" s="22">
        <v>358394.72</v>
      </c>
      <c r="E26" s="19">
        <v>475673.85</v>
      </c>
      <c r="F26" s="19">
        <v>545416.6400000006</v>
      </c>
      <c r="G26" s="19">
        <v>597034.1800000005</v>
      </c>
      <c r="H26" s="19">
        <v>463743.93</v>
      </c>
      <c r="I26" s="19">
        <v>483763.56</v>
      </c>
      <c r="J26" s="19">
        <v>592482.740000001</v>
      </c>
      <c r="K26" s="19">
        <v>523412.7900000012</v>
      </c>
      <c r="L26" s="19">
        <v>495867</v>
      </c>
      <c r="M26" s="19">
        <v>452880.52</v>
      </c>
      <c r="N26" s="19">
        <v>468903.22</v>
      </c>
      <c r="O26" s="19">
        <v>399947.6999999991</v>
      </c>
      <c r="P26" s="22">
        <v>381641.8999999992</v>
      </c>
      <c r="Q26" s="19">
        <v>391695.56</v>
      </c>
      <c r="R26" s="19">
        <v>519902.49999999884</v>
      </c>
      <c r="S26" s="19">
        <v>496121.5999999991</v>
      </c>
      <c r="T26" s="19">
        <v>512581.5599999991</v>
      </c>
      <c r="U26" s="19">
        <v>537547.8999999987</v>
      </c>
      <c r="V26" s="19">
        <v>532686.6999999984</v>
      </c>
      <c r="W26" s="19">
        <v>596511.0999999989</v>
      </c>
      <c r="X26" s="19">
        <v>538892.4799999981</v>
      </c>
      <c r="Y26" s="19">
        <v>536082.5999999985</v>
      </c>
      <c r="Z26" s="19">
        <v>429994.7099999988</v>
      </c>
      <c r="AA26" s="19">
        <v>579081.0099999988</v>
      </c>
      <c r="AB26" s="22">
        <v>473807.4</v>
      </c>
      <c r="AC26" s="19">
        <v>512145.8</v>
      </c>
      <c r="AD26" s="19">
        <v>567370.5999999992</v>
      </c>
      <c r="AE26" s="19">
        <v>682206.8</v>
      </c>
      <c r="AF26" s="19">
        <v>633735.49</v>
      </c>
      <c r="AG26" s="19">
        <v>503657</v>
      </c>
      <c r="AH26" s="19">
        <v>610590.31</v>
      </c>
      <c r="AI26" s="19">
        <v>639065.1</v>
      </c>
      <c r="AJ26" s="19">
        <v>555151.74</v>
      </c>
      <c r="AK26" s="19">
        <v>566328.66</v>
      </c>
      <c r="AL26" s="19">
        <v>497822.49</v>
      </c>
      <c r="AM26" s="19">
        <v>607043.93</v>
      </c>
      <c r="AN26" s="22">
        <v>239085.62</v>
      </c>
      <c r="AO26" s="19">
        <v>287014.42</v>
      </c>
      <c r="AP26" s="19">
        <v>384649.92999999947</v>
      </c>
      <c r="AQ26" s="19">
        <v>346787.36</v>
      </c>
      <c r="AR26" s="19">
        <v>346219.76</v>
      </c>
      <c r="AS26" s="19">
        <v>455828.64000000077</v>
      </c>
      <c r="AT26" s="19">
        <v>345127.57000000065</v>
      </c>
      <c r="AU26" s="19">
        <v>357477.64</v>
      </c>
      <c r="AV26" s="19">
        <v>310877.16</v>
      </c>
      <c r="AW26" s="19">
        <v>391184.22000000055</v>
      </c>
      <c r="AX26" s="19">
        <v>316360.09</v>
      </c>
      <c r="AY26" s="19">
        <v>339607.82</v>
      </c>
      <c r="AZ26" s="22">
        <v>210187.64</v>
      </c>
      <c r="BA26" s="19">
        <v>270827.6</v>
      </c>
      <c r="BB26" s="19">
        <v>300482.5</v>
      </c>
      <c r="BC26" s="19">
        <v>481578.82</v>
      </c>
      <c r="BD26" s="20">
        <v>447927.86</v>
      </c>
      <c r="BE26" s="21">
        <v>455199.92</v>
      </c>
      <c r="BF26" s="21">
        <v>477134.66</v>
      </c>
      <c r="BG26" s="19">
        <v>488069.92</v>
      </c>
      <c r="BH26" s="19">
        <v>438792.89</v>
      </c>
      <c r="BI26" s="15">
        <f t="shared" si="1"/>
        <v>2788704.07</v>
      </c>
      <c r="BJ26" s="16">
        <f t="shared" si="2"/>
        <v>1.5250071190500776</v>
      </c>
    </row>
    <row r="27" spans="3:62" ht="15">
      <c r="C27" s="9" t="s">
        <v>37</v>
      </c>
      <c r="D27" s="22">
        <v>290899.6</v>
      </c>
      <c r="E27" s="19">
        <v>388048.69</v>
      </c>
      <c r="F27" s="19">
        <v>472831.49999999936</v>
      </c>
      <c r="G27" s="19">
        <v>490570.35</v>
      </c>
      <c r="H27" s="19">
        <v>423543.4499999993</v>
      </c>
      <c r="I27" s="19">
        <v>427186.4</v>
      </c>
      <c r="J27" s="19">
        <v>422990.7</v>
      </c>
      <c r="K27" s="19">
        <v>432321.6</v>
      </c>
      <c r="L27" s="19">
        <v>410100.8999999993</v>
      </c>
      <c r="M27" s="19">
        <v>304007.14</v>
      </c>
      <c r="N27" s="19">
        <v>357453.08</v>
      </c>
      <c r="O27" s="19">
        <v>308020.0600000005</v>
      </c>
      <c r="P27" s="22">
        <v>306522.4</v>
      </c>
      <c r="Q27" s="19">
        <v>367052.4</v>
      </c>
      <c r="R27" s="19">
        <v>448095.1200000006</v>
      </c>
      <c r="S27" s="19">
        <v>385752.08000000095</v>
      </c>
      <c r="T27" s="19">
        <v>461639.28</v>
      </c>
      <c r="U27" s="19">
        <v>446425.71999999945</v>
      </c>
      <c r="V27" s="19">
        <v>393760.98</v>
      </c>
      <c r="W27" s="19">
        <v>383226.63</v>
      </c>
      <c r="X27" s="19">
        <v>400093.73999999923</v>
      </c>
      <c r="Y27" s="19">
        <v>347767.32</v>
      </c>
      <c r="Z27" s="19">
        <v>325302.99</v>
      </c>
      <c r="AA27" s="19">
        <v>500480.569999999</v>
      </c>
      <c r="AB27" s="22">
        <v>430798.57999999926</v>
      </c>
      <c r="AC27" s="19">
        <v>451022.3999999986</v>
      </c>
      <c r="AD27" s="19">
        <v>437711.5199999994</v>
      </c>
      <c r="AE27" s="19">
        <v>563567.88</v>
      </c>
      <c r="AF27" s="19">
        <v>540497.82</v>
      </c>
      <c r="AG27" s="19">
        <v>473424.22</v>
      </c>
      <c r="AH27" s="19">
        <v>559416.44</v>
      </c>
      <c r="AI27" s="19">
        <v>437142.76</v>
      </c>
      <c r="AJ27" s="19">
        <v>461786.17</v>
      </c>
      <c r="AK27" s="19">
        <v>452375.19</v>
      </c>
      <c r="AL27" s="19">
        <v>318473.42</v>
      </c>
      <c r="AM27" s="19">
        <v>337561.23</v>
      </c>
      <c r="AN27" s="22">
        <v>244951.28</v>
      </c>
      <c r="AO27" s="19">
        <v>223321.6</v>
      </c>
      <c r="AP27" s="19">
        <v>383315.88</v>
      </c>
      <c r="AQ27" s="19">
        <v>238163.06</v>
      </c>
      <c r="AR27" s="19">
        <v>183661.43</v>
      </c>
      <c r="AS27" s="19">
        <v>274660.12</v>
      </c>
      <c r="AT27" s="19">
        <v>236160.48</v>
      </c>
      <c r="AU27" s="19">
        <v>286761.6</v>
      </c>
      <c r="AV27" s="19">
        <v>398330.88</v>
      </c>
      <c r="AW27" s="19">
        <v>290374.08</v>
      </c>
      <c r="AX27" s="19">
        <v>260816.48</v>
      </c>
      <c r="AY27" s="19">
        <v>284409.12</v>
      </c>
      <c r="AZ27" s="22">
        <v>317137.92</v>
      </c>
      <c r="BA27" s="19">
        <v>338704.48</v>
      </c>
      <c r="BB27" s="19">
        <v>535170.48</v>
      </c>
      <c r="BC27" s="19">
        <v>393054.24</v>
      </c>
      <c r="BD27" s="20">
        <v>378407.47</v>
      </c>
      <c r="BE27" s="21">
        <v>382868.69</v>
      </c>
      <c r="BF27" s="21">
        <v>381736.29</v>
      </c>
      <c r="BG27" s="19">
        <v>364978.62</v>
      </c>
      <c r="BH27" s="19">
        <v>398115.61</v>
      </c>
      <c r="BI27" s="15">
        <f t="shared" si="1"/>
        <v>2299160.92</v>
      </c>
      <c r="BJ27" s="16">
        <f t="shared" si="2"/>
        <v>1.1344846890715017</v>
      </c>
    </row>
    <row r="28" spans="3:62" ht="15">
      <c r="C28" s="9" t="s">
        <v>38</v>
      </c>
      <c r="D28" s="22">
        <v>172101.42</v>
      </c>
      <c r="E28" s="19">
        <v>195724.39</v>
      </c>
      <c r="F28" s="19">
        <v>203317.55</v>
      </c>
      <c r="G28" s="19">
        <v>190354.31</v>
      </c>
      <c r="H28" s="19">
        <v>217914.7</v>
      </c>
      <c r="I28" s="19">
        <v>245821.43</v>
      </c>
      <c r="J28" s="19">
        <v>286429.38</v>
      </c>
      <c r="K28" s="19">
        <v>274544.8700000005</v>
      </c>
      <c r="L28" s="19">
        <v>269266.15</v>
      </c>
      <c r="M28" s="19">
        <v>226167.72</v>
      </c>
      <c r="N28" s="19">
        <v>237519.62</v>
      </c>
      <c r="O28" s="19">
        <v>215398.86</v>
      </c>
      <c r="P28" s="22">
        <v>188431.23</v>
      </c>
      <c r="Q28" s="19">
        <v>218893.64</v>
      </c>
      <c r="R28" s="19">
        <v>261041.22</v>
      </c>
      <c r="S28" s="19">
        <v>248665.92</v>
      </c>
      <c r="T28" s="19">
        <v>270251.6</v>
      </c>
      <c r="U28" s="19">
        <v>300027.2099999994</v>
      </c>
      <c r="V28" s="19">
        <v>354219.48999999935</v>
      </c>
      <c r="W28" s="19">
        <v>398910.9499999989</v>
      </c>
      <c r="X28" s="19">
        <v>350213.8199999992</v>
      </c>
      <c r="Y28" s="19">
        <v>355228.0799999993</v>
      </c>
      <c r="Z28" s="19">
        <v>314444.1399999995</v>
      </c>
      <c r="AA28" s="19">
        <v>310630.84</v>
      </c>
      <c r="AB28" s="22">
        <v>298763.66</v>
      </c>
      <c r="AC28" s="19">
        <v>368780</v>
      </c>
      <c r="AD28" s="19">
        <v>306217.92</v>
      </c>
      <c r="AE28" s="19">
        <v>451379.6800000007</v>
      </c>
      <c r="AF28" s="19">
        <v>310547.899999999</v>
      </c>
      <c r="AG28" s="19">
        <v>352086.1399999991</v>
      </c>
      <c r="AH28" s="19">
        <v>473826.21999999875</v>
      </c>
      <c r="AI28" s="19">
        <v>316987.96</v>
      </c>
      <c r="AJ28" s="19">
        <v>476541.39</v>
      </c>
      <c r="AK28" s="19">
        <v>329421.0799999995</v>
      </c>
      <c r="AL28" s="19">
        <v>311659.46</v>
      </c>
      <c r="AM28" s="19">
        <v>471499.31</v>
      </c>
      <c r="AN28" s="22">
        <v>222631.62</v>
      </c>
      <c r="AO28" s="19">
        <v>332208.2</v>
      </c>
      <c r="AP28" s="19">
        <v>360073.89</v>
      </c>
      <c r="AQ28" s="19">
        <v>375565.76</v>
      </c>
      <c r="AR28" s="19">
        <v>405946.7</v>
      </c>
      <c r="AS28" s="19">
        <v>683540.62</v>
      </c>
      <c r="AT28" s="19">
        <v>635423.15</v>
      </c>
      <c r="AU28" s="19">
        <v>683288.2999999988</v>
      </c>
      <c r="AV28" s="19">
        <v>575060.3499999995</v>
      </c>
      <c r="AW28" s="19">
        <v>528935.08</v>
      </c>
      <c r="AX28" s="19">
        <v>449906.25</v>
      </c>
      <c r="AY28" s="19">
        <v>504929.18</v>
      </c>
      <c r="AZ28" s="22">
        <v>244212.18</v>
      </c>
      <c r="BA28" s="19">
        <v>471024.87</v>
      </c>
      <c r="BB28" s="19">
        <v>484458.81</v>
      </c>
      <c r="BC28" s="19">
        <v>409555.05</v>
      </c>
      <c r="BD28" s="20">
        <v>386655.27</v>
      </c>
      <c r="BE28" s="21">
        <v>481912.51</v>
      </c>
      <c r="BF28" s="21">
        <v>529771.05</v>
      </c>
      <c r="BG28" s="19">
        <v>500045.07</v>
      </c>
      <c r="BH28" s="19">
        <v>492875.33</v>
      </c>
      <c r="BI28" s="15">
        <f t="shared" si="1"/>
        <v>2800814.2800000003</v>
      </c>
      <c r="BJ28" s="16">
        <f t="shared" si="2"/>
        <v>1.0437299722895355</v>
      </c>
    </row>
    <row r="29" spans="3:62" ht="15">
      <c r="C29" s="9" t="s">
        <v>39</v>
      </c>
      <c r="D29" s="22">
        <v>167855.82</v>
      </c>
      <c r="E29" s="19">
        <v>220249.51</v>
      </c>
      <c r="F29" s="19">
        <v>215579.85</v>
      </c>
      <c r="G29" s="19">
        <v>221829.01</v>
      </c>
      <c r="H29" s="19">
        <v>240190.76</v>
      </c>
      <c r="I29" s="19">
        <v>291271.71</v>
      </c>
      <c r="J29" s="19">
        <v>327971.95</v>
      </c>
      <c r="K29" s="19">
        <v>328239.02</v>
      </c>
      <c r="L29" s="19">
        <v>359400.72</v>
      </c>
      <c r="M29" s="19">
        <v>314863.44</v>
      </c>
      <c r="N29" s="19">
        <v>359172.66</v>
      </c>
      <c r="O29" s="19">
        <v>267024</v>
      </c>
      <c r="P29" s="22">
        <v>215623.64</v>
      </c>
      <c r="Q29" s="19">
        <v>277392.42</v>
      </c>
      <c r="R29" s="19">
        <v>320865.6100000006</v>
      </c>
      <c r="S29" s="19">
        <v>338125.24</v>
      </c>
      <c r="T29" s="19">
        <v>470921.3799999982</v>
      </c>
      <c r="U29" s="19">
        <v>503788.5199999979</v>
      </c>
      <c r="V29" s="19">
        <v>719977.2199999979</v>
      </c>
      <c r="W29" s="19">
        <v>449318.5499999987</v>
      </c>
      <c r="X29" s="19">
        <v>297250.94</v>
      </c>
      <c r="Y29" s="19">
        <v>318958.7099999993</v>
      </c>
      <c r="Z29" s="19">
        <v>325352.12</v>
      </c>
      <c r="AA29" s="19">
        <v>370848.49</v>
      </c>
      <c r="AB29" s="22">
        <v>357418.52</v>
      </c>
      <c r="AC29" s="19">
        <v>346072.1300000007</v>
      </c>
      <c r="AD29" s="19">
        <v>283738.2</v>
      </c>
      <c r="AE29" s="19">
        <v>478006.15</v>
      </c>
      <c r="AF29" s="19">
        <v>365625.98999999824</v>
      </c>
      <c r="AG29" s="19">
        <v>409688.6999999986</v>
      </c>
      <c r="AH29" s="19">
        <v>645206.3999999976</v>
      </c>
      <c r="AI29" s="19">
        <v>570315.5199999985</v>
      </c>
      <c r="AJ29" s="19">
        <v>444929.79</v>
      </c>
      <c r="AK29" s="19">
        <v>538300.23</v>
      </c>
      <c r="AL29" s="19">
        <v>308902.68</v>
      </c>
      <c r="AM29" s="19">
        <v>434806.47</v>
      </c>
      <c r="AN29" s="22">
        <v>162809.66</v>
      </c>
      <c r="AO29" s="19">
        <v>261343</v>
      </c>
      <c r="AP29" s="19">
        <v>266850.84</v>
      </c>
      <c r="AQ29" s="19">
        <v>284527.43</v>
      </c>
      <c r="AR29" s="19">
        <v>412715.48</v>
      </c>
      <c r="AS29" s="19">
        <v>603589.66</v>
      </c>
      <c r="AT29" s="19">
        <v>466609.05</v>
      </c>
      <c r="AU29" s="19">
        <v>410337.61</v>
      </c>
      <c r="AV29" s="19">
        <v>368654.92</v>
      </c>
      <c r="AW29" s="19">
        <v>316732.49</v>
      </c>
      <c r="AX29" s="19">
        <v>286388.87</v>
      </c>
      <c r="AY29" s="19">
        <v>316940.31</v>
      </c>
      <c r="AZ29" s="22">
        <v>162979.76</v>
      </c>
      <c r="BA29" s="19">
        <v>220871.04</v>
      </c>
      <c r="BB29" s="19">
        <v>248734.64</v>
      </c>
      <c r="BC29" s="19">
        <v>371286.87</v>
      </c>
      <c r="BD29" s="20">
        <v>414440.19</v>
      </c>
      <c r="BE29" s="21">
        <v>497374.71</v>
      </c>
      <c r="BF29" s="21">
        <v>593870.85</v>
      </c>
      <c r="BG29" s="19">
        <v>481733.41</v>
      </c>
      <c r="BH29" s="19">
        <v>403524.3</v>
      </c>
      <c r="BI29" s="15">
        <f t="shared" si="1"/>
        <v>2762230.33</v>
      </c>
      <c r="BJ29" s="16">
        <f t="shared" si="2"/>
        <v>1.7790458064872192</v>
      </c>
    </row>
    <row r="30" spans="3:62" ht="15">
      <c r="C30" s="9" t="s">
        <v>40</v>
      </c>
      <c r="D30" s="22">
        <v>270574.92</v>
      </c>
      <c r="E30" s="19">
        <v>354101.52</v>
      </c>
      <c r="F30" s="19">
        <v>349516.67</v>
      </c>
      <c r="G30" s="19">
        <v>335690.06</v>
      </c>
      <c r="H30" s="19">
        <v>373437.72</v>
      </c>
      <c r="I30" s="19">
        <v>400280.93</v>
      </c>
      <c r="J30" s="19">
        <v>381443.79</v>
      </c>
      <c r="K30" s="19">
        <v>329874.39</v>
      </c>
      <c r="L30" s="19">
        <v>329886.44</v>
      </c>
      <c r="M30" s="19">
        <v>313762.14</v>
      </c>
      <c r="N30" s="19">
        <v>303302.01</v>
      </c>
      <c r="O30" s="19">
        <v>270249.67</v>
      </c>
      <c r="P30" s="22">
        <v>148335.25</v>
      </c>
      <c r="Q30" s="19">
        <v>288388.44</v>
      </c>
      <c r="R30" s="19">
        <v>348619.68</v>
      </c>
      <c r="S30" s="19">
        <v>321491.06</v>
      </c>
      <c r="T30" s="19">
        <v>396132.66</v>
      </c>
      <c r="U30" s="19">
        <v>318686.4</v>
      </c>
      <c r="V30" s="19">
        <v>354624.48</v>
      </c>
      <c r="W30" s="19">
        <v>511693.48</v>
      </c>
      <c r="X30" s="19">
        <v>290332.62</v>
      </c>
      <c r="Y30" s="19">
        <v>354374.55</v>
      </c>
      <c r="Z30" s="19">
        <v>255904.2</v>
      </c>
      <c r="AA30" s="19">
        <v>290405.86</v>
      </c>
      <c r="AB30" s="22">
        <v>274040.05</v>
      </c>
      <c r="AC30" s="19">
        <v>360341.2799999994</v>
      </c>
      <c r="AD30" s="19">
        <v>356756.76</v>
      </c>
      <c r="AE30" s="19">
        <v>321425.84</v>
      </c>
      <c r="AF30" s="19">
        <v>323340.84</v>
      </c>
      <c r="AG30" s="19">
        <v>352260.72</v>
      </c>
      <c r="AH30" s="19">
        <v>351733.14</v>
      </c>
      <c r="AI30" s="19">
        <v>314471.98</v>
      </c>
      <c r="AJ30" s="19">
        <v>414333.18</v>
      </c>
      <c r="AK30" s="19">
        <v>271031.26</v>
      </c>
      <c r="AL30" s="19">
        <v>295204.86</v>
      </c>
      <c r="AM30" s="19">
        <v>281435.97</v>
      </c>
      <c r="AN30" s="22">
        <v>265321.6</v>
      </c>
      <c r="AO30" s="19">
        <v>262533.45</v>
      </c>
      <c r="AP30" s="19">
        <v>451476.63</v>
      </c>
      <c r="AQ30" s="19">
        <v>340031.38</v>
      </c>
      <c r="AR30" s="19">
        <v>342416.88</v>
      </c>
      <c r="AS30" s="19">
        <v>365956.37</v>
      </c>
      <c r="AT30" s="19">
        <v>375413.41</v>
      </c>
      <c r="AU30" s="19">
        <v>358194.76</v>
      </c>
      <c r="AV30" s="19">
        <v>372669.69</v>
      </c>
      <c r="AW30" s="19">
        <v>359475.02</v>
      </c>
      <c r="AX30" s="19">
        <v>277538.2</v>
      </c>
      <c r="AY30" s="19">
        <v>389689.96</v>
      </c>
      <c r="AZ30" s="22">
        <v>341427.66</v>
      </c>
      <c r="BA30" s="19">
        <v>404609.82</v>
      </c>
      <c r="BB30" s="19">
        <v>516861.61</v>
      </c>
      <c r="BC30" s="19">
        <v>340841.2</v>
      </c>
      <c r="BD30" s="20">
        <v>370582.5</v>
      </c>
      <c r="BE30" s="21">
        <v>370370.17</v>
      </c>
      <c r="BF30" s="21">
        <v>376297.29</v>
      </c>
      <c r="BG30" s="19">
        <v>388798.19</v>
      </c>
      <c r="BH30" s="19">
        <v>360447.54</v>
      </c>
      <c r="BI30" s="15">
        <f t="shared" si="1"/>
        <v>2207336.8899999997</v>
      </c>
      <c r="BJ30" s="16">
        <f t="shared" si="2"/>
        <v>0.9640700129110196</v>
      </c>
    </row>
    <row r="31" spans="3:62" ht="15">
      <c r="C31" s="9" t="s">
        <v>41</v>
      </c>
      <c r="D31" s="22">
        <v>128459.4</v>
      </c>
      <c r="E31" s="19">
        <v>141261.66</v>
      </c>
      <c r="F31" s="19">
        <v>183220.98</v>
      </c>
      <c r="G31" s="19">
        <v>267332.13</v>
      </c>
      <c r="H31" s="19">
        <v>157417.84</v>
      </c>
      <c r="I31" s="19">
        <v>132602.4</v>
      </c>
      <c r="J31" s="19">
        <v>103722.66</v>
      </c>
      <c r="K31" s="19">
        <v>150003.18</v>
      </c>
      <c r="L31" s="19">
        <v>165830.7</v>
      </c>
      <c r="M31" s="19">
        <v>153283.48</v>
      </c>
      <c r="N31" s="19">
        <v>156094.64</v>
      </c>
      <c r="O31" s="19">
        <v>191848.56</v>
      </c>
      <c r="P31" s="22">
        <v>129584.88</v>
      </c>
      <c r="Q31" s="19">
        <v>185377.68</v>
      </c>
      <c r="R31" s="19">
        <v>322604.46</v>
      </c>
      <c r="S31" s="19">
        <v>280647.12</v>
      </c>
      <c r="T31" s="19">
        <v>279907.95</v>
      </c>
      <c r="U31" s="19">
        <v>226872.48</v>
      </c>
      <c r="V31" s="19">
        <v>248948.4</v>
      </c>
      <c r="W31" s="19">
        <v>330886.86</v>
      </c>
      <c r="X31" s="19">
        <v>283123.2</v>
      </c>
      <c r="Y31" s="19">
        <v>298215.77</v>
      </c>
      <c r="Z31" s="19">
        <v>246201.0000000006</v>
      </c>
      <c r="AA31" s="19">
        <v>253109.04</v>
      </c>
      <c r="AB31" s="22">
        <v>289608.54</v>
      </c>
      <c r="AC31" s="19">
        <v>304635.24</v>
      </c>
      <c r="AD31" s="19">
        <v>354543.18</v>
      </c>
      <c r="AE31" s="19">
        <v>472820.71999999945</v>
      </c>
      <c r="AF31" s="19">
        <v>341032.1</v>
      </c>
      <c r="AG31" s="19">
        <v>210318.48</v>
      </c>
      <c r="AH31" s="19">
        <v>212595.44</v>
      </c>
      <c r="AI31" s="19">
        <v>389619.61</v>
      </c>
      <c r="AJ31" s="19">
        <v>312985.28</v>
      </c>
      <c r="AK31" s="19">
        <v>280683.42</v>
      </c>
      <c r="AL31" s="19">
        <v>255481.86</v>
      </c>
      <c r="AM31" s="19">
        <v>315283.22</v>
      </c>
      <c r="AN31" s="22">
        <v>371431.44</v>
      </c>
      <c r="AO31" s="19">
        <v>715429.9199999985</v>
      </c>
      <c r="AP31" s="19">
        <v>624984.8999999986</v>
      </c>
      <c r="AQ31" s="19">
        <v>701851.8599999974</v>
      </c>
      <c r="AR31" s="19">
        <v>339878.4</v>
      </c>
      <c r="AS31" s="19">
        <v>475151.39999999944</v>
      </c>
      <c r="AT31" s="19">
        <v>375532.08</v>
      </c>
      <c r="AU31" s="19">
        <v>443792.3999999985</v>
      </c>
      <c r="AV31" s="19">
        <v>565978.3299999983</v>
      </c>
      <c r="AW31" s="19">
        <v>565269.3899999983</v>
      </c>
      <c r="AX31" s="19">
        <v>465894.82</v>
      </c>
      <c r="AY31" s="19">
        <v>393547.21</v>
      </c>
      <c r="AZ31" s="22">
        <v>375188.18</v>
      </c>
      <c r="BA31" s="19">
        <v>630894.43</v>
      </c>
      <c r="BB31" s="19">
        <v>453234.87</v>
      </c>
      <c r="BC31" s="19">
        <v>707048.5</v>
      </c>
      <c r="BD31" s="20">
        <v>434033.39</v>
      </c>
      <c r="BE31" s="21">
        <v>377902.01</v>
      </c>
      <c r="BF31" s="21">
        <v>331073.36</v>
      </c>
      <c r="BG31" s="19">
        <v>456354.7</v>
      </c>
      <c r="BH31" s="19">
        <v>450875.43</v>
      </c>
      <c r="BI31" s="15">
        <f t="shared" si="1"/>
        <v>2757287.3900000006</v>
      </c>
      <c r="BJ31" s="16">
        <f t="shared" si="2"/>
        <v>0.956054008335354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BG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68.00390625" style="2" bestFit="1" customWidth="1"/>
    <col min="4" max="51" width="9.140625" style="2" customWidth="1"/>
    <col min="52" max="54" width="13.140625" style="2" bestFit="1" customWidth="1"/>
    <col min="55" max="55" width="15.421875" style="2" bestFit="1" customWidth="1"/>
    <col min="56" max="56" width="19.00390625" style="2" bestFit="1" customWidth="1"/>
    <col min="57" max="57" width="27.7109375" style="2" bestFit="1" customWidth="1"/>
    <col min="58" max="58" width="11.7109375" style="2" bestFit="1" customWidth="1"/>
    <col min="59" max="59" width="11.28125" style="2" bestFit="1" customWidth="1"/>
    <col min="60" max="16384" width="9.140625" style="2" customWidth="1"/>
  </cols>
  <sheetData>
    <row r="1" spans="51:55" ht="15">
      <c r="AY1" s="3"/>
      <c r="AZ1" s="4"/>
      <c r="BA1" s="4"/>
      <c r="BB1" s="4"/>
      <c r="BC1" s="5"/>
    </row>
    <row r="2" spans="51:55" ht="15">
      <c r="AY2" s="3"/>
      <c r="AZ2" s="6"/>
      <c r="BA2" s="6"/>
      <c r="BB2" s="6"/>
      <c r="BC2" s="5"/>
    </row>
    <row r="3" spans="51:59" ht="15">
      <c r="AY3" s="3"/>
      <c r="AZ3" s="7"/>
      <c r="BA3" s="7"/>
      <c r="BB3" s="7"/>
      <c r="BC3" s="7"/>
      <c r="BE3" s="3"/>
      <c r="BF3" s="8"/>
      <c r="BG3" s="8"/>
    </row>
    <row r="4" spans="51:58" ht="15">
      <c r="AY4" s="3"/>
      <c r="AZ4" s="7"/>
      <c r="BA4" s="7"/>
      <c r="BB4" s="7"/>
      <c r="BC4" s="7"/>
      <c r="BE4" s="3"/>
      <c r="BF4" s="8"/>
    </row>
    <row r="5" spans="3:54" ht="15">
      <c r="C5" s="9"/>
      <c r="D5" s="9" t="s">
        <v>12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3:57" ht="15">
      <c r="C6" s="11"/>
      <c r="D6" s="9" t="s">
        <v>13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 t="s">
        <v>14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 t="s">
        <v>15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 t="s">
        <v>16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9" t="s">
        <v>17</v>
      </c>
      <c r="BA6" s="10"/>
      <c r="BB6" s="10"/>
      <c r="BC6" s="1"/>
      <c r="BD6" s="1"/>
      <c r="BE6" s="12"/>
    </row>
    <row r="7" spans="3:58" ht="15">
      <c r="C7" s="9" t="s">
        <v>44</v>
      </c>
      <c r="D7" s="9" t="s">
        <v>0</v>
      </c>
      <c r="E7" s="13" t="s">
        <v>1</v>
      </c>
      <c r="F7" s="13" t="s">
        <v>2</v>
      </c>
      <c r="G7" s="13" t="s">
        <v>3</v>
      </c>
      <c r="H7" s="13" t="s">
        <v>4</v>
      </c>
      <c r="I7" s="13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  <c r="O7" s="13" t="s">
        <v>11</v>
      </c>
      <c r="P7" s="9" t="s">
        <v>0</v>
      </c>
      <c r="Q7" s="13" t="s">
        <v>1</v>
      </c>
      <c r="R7" s="13" t="s">
        <v>2</v>
      </c>
      <c r="S7" s="13" t="s">
        <v>3</v>
      </c>
      <c r="T7" s="13" t="s">
        <v>4</v>
      </c>
      <c r="U7" s="13" t="s">
        <v>5</v>
      </c>
      <c r="V7" s="13" t="s">
        <v>6</v>
      </c>
      <c r="W7" s="13" t="s">
        <v>7</v>
      </c>
      <c r="X7" s="13" t="s">
        <v>8</v>
      </c>
      <c r="Y7" s="13" t="s">
        <v>9</v>
      </c>
      <c r="Z7" s="13" t="s">
        <v>10</v>
      </c>
      <c r="AA7" s="13" t="s">
        <v>11</v>
      </c>
      <c r="AB7" s="9" t="s">
        <v>0</v>
      </c>
      <c r="AC7" s="13" t="s">
        <v>1</v>
      </c>
      <c r="AD7" s="13" t="s">
        <v>2</v>
      </c>
      <c r="AE7" s="13" t="s">
        <v>3</v>
      </c>
      <c r="AF7" s="13" t="s">
        <v>4</v>
      </c>
      <c r="AG7" s="13" t="s">
        <v>5</v>
      </c>
      <c r="AH7" s="13" t="s">
        <v>6</v>
      </c>
      <c r="AI7" s="13" t="s">
        <v>7</v>
      </c>
      <c r="AJ7" s="13" t="s">
        <v>8</v>
      </c>
      <c r="AK7" s="13" t="s">
        <v>9</v>
      </c>
      <c r="AL7" s="13" t="s">
        <v>10</v>
      </c>
      <c r="AM7" s="13" t="s">
        <v>11</v>
      </c>
      <c r="AN7" s="9" t="s">
        <v>0</v>
      </c>
      <c r="AO7" s="13" t="s">
        <v>1</v>
      </c>
      <c r="AP7" s="13" t="s">
        <v>2</v>
      </c>
      <c r="AQ7" s="13" t="s">
        <v>3</v>
      </c>
      <c r="AR7" s="13" t="s">
        <v>4</v>
      </c>
      <c r="AS7" s="13" t="s">
        <v>5</v>
      </c>
      <c r="AT7" s="13" t="s">
        <v>6</v>
      </c>
      <c r="AU7" s="13" t="s">
        <v>7</v>
      </c>
      <c r="AV7" s="13" t="s">
        <v>8</v>
      </c>
      <c r="AW7" s="13" t="s">
        <v>9</v>
      </c>
      <c r="AX7" s="13" t="s">
        <v>10</v>
      </c>
      <c r="AY7" s="13" t="s">
        <v>11</v>
      </c>
      <c r="AZ7" s="9" t="s">
        <v>0</v>
      </c>
      <c r="BA7" s="13" t="s">
        <v>1</v>
      </c>
      <c r="BB7" s="13" t="s">
        <v>2</v>
      </c>
      <c r="BC7" s="5"/>
      <c r="BD7" s="5"/>
      <c r="BE7" s="7"/>
      <c r="BF7" s="7"/>
    </row>
    <row r="8" spans="3:58" ht="15">
      <c r="C8" s="9" t="s">
        <v>18</v>
      </c>
      <c r="D8" s="9">
        <v>3771657.18</v>
      </c>
      <c r="E8" s="13">
        <v>4844286.52</v>
      </c>
      <c r="F8" s="13">
        <v>5473100.989999995</v>
      </c>
      <c r="G8" s="13">
        <v>5162848.869999993</v>
      </c>
      <c r="H8" s="13">
        <v>5192770.86999999</v>
      </c>
      <c r="I8" s="13">
        <v>6045143.350000018</v>
      </c>
      <c r="J8" s="13">
        <v>5621736.830000018</v>
      </c>
      <c r="K8" s="13">
        <v>4881894.430000006</v>
      </c>
      <c r="L8" s="13">
        <v>4923427.8</v>
      </c>
      <c r="M8" s="13">
        <v>4486379.320000013</v>
      </c>
      <c r="N8" s="13">
        <v>4945981.620000018</v>
      </c>
      <c r="O8" s="13">
        <v>4730713.069999992</v>
      </c>
      <c r="P8" s="9">
        <v>4233729.24</v>
      </c>
      <c r="Q8" s="13">
        <v>5131264.93</v>
      </c>
      <c r="R8" s="13">
        <v>6223149.319999999</v>
      </c>
      <c r="S8" s="13">
        <v>5958260.299999997</v>
      </c>
      <c r="T8" s="13">
        <v>6480669.509999957</v>
      </c>
      <c r="U8" s="13">
        <v>6310224.619999976</v>
      </c>
      <c r="V8" s="13">
        <v>5186608.859999985</v>
      </c>
      <c r="W8" s="13">
        <v>4565220.619999987</v>
      </c>
      <c r="X8" s="13">
        <v>4826486.8399999775</v>
      </c>
      <c r="Y8" s="13">
        <v>4930238.959999985</v>
      </c>
      <c r="Z8" s="13">
        <v>4488364.489999995</v>
      </c>
      <c r="AA8" s="13">
        <v>5350127.259999985</v>
      </c>
      <c r="AB8" s="9">
        <v>5336815.349999975</v>
      </c>
      <c r="AC8" s="13">
        <v>5612711.739999955</v>
      </c>
      <c r="AD8" s="13">
        <v>6001468.599999974</v>
      </c>
      <c r="AE8" s="13">
        <v>6716716.939999976</v>
      </c>
      <c r="AF8" s="13">
        <v>6957288.140000021</v>
      </c>
      <c r="AG8" s="13">
        <v>6080618.250000011</v>
      </c>
      <c r="AH8" s="13">
        <v>6897182.610000031</v>
      </c>
      <c r="AI8" s="13">
        <v>6258052.610000022</v>
      </c>
      <c r="AJ8" s="13">
        <v>5981449.95000001</v>
      </c>
      <c r="AK8" s="13">
        <v>5515533.060000003</v>
      </c>
      <c r="AL8" s="13">
        <v>4998151.430000006</v>
      </c>
      <c r="AM8" s="13">
        <v>5322152.070000012</v>
      </c>
      <c r="AN8" s="9">
        <v>2770735.09</v>
      </c>
      <c r="AO8" s="13">
        <v>3876697.240000006</v>
      </c>
      <c r="AP8" s="13">
        <v>4905163.030000015</v>
      </c>
      <c r="AQ8" s="13">
        <v>6252578.839999977</v>
      </c>
      <c r="AR8" s="13">
        <v>4681063.12</v>
      </c>
      <c r="AS8" s="13">
        <v>5289180.090000012</v>
      </c>
      <c r="AT8" s="13">
        <v>4561222.16</v>
      </c>
      <c r="AU8" s="13">
        <v>5177297.509999993</v>
      </c>
      <c r="AV8" s="13">
        <v>6349572.479999993</v>
      </c>
      <c r="AW8" s="13">
        <v>6723379.339999998</v>
      </c>
      <c r="AX8" s="13">
        <v>5898843.259999998</v>
      </c>
      <c r="AY8" s="13">
        <v>8960500.600000024</v>
      </c>
      <c r="AZ8" s="9">
        <v>5793689.1100000115</v>
      </c>
      <c r="BA8" s="13">
        <v>7530704.5000000065</v>
      </c>
      <c r="BB8" s="13">
        <v>8099446.780000009</v>
      </c>
      <c r="BC8" s="5"/>
      <c r="BD8" s="4"/>
      <c r="BE8" s="7"/>
      <c r="BF8" s="7"/>
    </row>
    <row r="9" spans="3:58" ht="15">
      <c r="C9" s="9" t="s">
        <v>19</v>
      </c>
      <c r="D9" s="14">
        <v>3071946.199999989</v>
      </c>
      <c r="E9" s="6">
        <v>4192586.7499999786</v>
      </c>
      <c r="F9" s="6">
        <v>4931185.979999966</v>
      </c>
      <c r="G9" s="6">
        <v>4137234.2199999746</v>
      </c>
      <c r="H9" s="6">
        <v>4193209.1399999736</v>
      </c>
      <c r="I9" s="6">
        <v>4328187.999999976</v>
      </c>
      <c r="J9" s="6">
        <v>4765240.349999974</v>
      </c>
      <c r="K9" s="6">
        <v>4228300.109999972</v>
      </c>
      <c r="L9" s="6">
        <v>3897733.3599999896</v>
      </c>
      <c r="M9" s="6">
        <v>3556791.65999999</v>
      </c>
      <c r="N9" s="6">
        <v>3926617.4899999877</v>
      </c>
      <c r="O9" s="6">
        <v>3584179.31</v>
      </c>
      <c r="P9" s="14">
        <v>3444701.6199999936</v>
      </c>
      <c r="Q9" s="6">
        <v>4418348.08</v>
      </c>
      <c r="R9" s="6">
        <v>5233125.129999992</v>
      </c>
      <c r="S9" s="6">
        <v>5242053.789999994</v>
      </c>
      <c r="T9" s="6">
        <v>5250092.2599999495</v>
      </c>
      <c r="U9" s="6">
        <v>4731775.459999975</v>
      </c>
      <c r="V9" s="6">
        <v>4386404.639999967</v>
      </c>
      <c r="W9" s="6">
        <v>4427382.8399999635</v>
      </c>
      <c r="X9" s="6">
        <v>3992889.559999976</v>
      </c>
      <c r="Y9" s="6">
        <v>4498078.62999997</v>
      </c>
      <c r="Z9" s="6">
        <v>3195229.889999994</v>
      </c>
      <c r="AA9" s="6">
        <v>4705128.859999982</v>
      </c>
      <c r="AB9" s="14">
        <v>3963067.5499999756</v>
      </c>
      <c r="AC9" s="6">
        <v>4734531.30999996</v>
      </c>
      <c r="AD9" s="6">
        <v>4658085.469999989</v>
      </c>
      <c r="AE9" s="6">
        <v>6436664.489999979</v>
      </c>
      <c r="AF9" s="6">
        <v>4448404.5399999935</v>
      </c>
      <c r="AG9" s="6">
        <v>4280813.31</v>
      </c>
      <c r="AH9" s="6">
        <v>5905725.410000002</v>
      </c>
      <c r="AI9" s="6">
        <v>5171413.18</v>
      </c>
      <c r="AJ9" s="6">
        <v>4425402.859999993</v>
      </c>
      <c r="AK9" s="6">
        <v>3893380.759999993</v>
      </c>
      <c r="AL9" s="6">
        <v>3779708.0399999944</v>
      </c>
      <c r="AM9" s="6">
        <v>4194570.979999994</v>
      </c>
      <c r="AN9" s="14">
        <v>2275529.11</v>
      </c>
      <c r="AO9" s="6">
        <v>2632550.14</v>
      </c>
      <c r="AP9" s="6">
        <v>3109133.7900000084</v>
      </c>
      <c r="AQ9" s="6">
        <v>2612864.4900000086</v>
      </c>
      <c r="AR9" s="6">
        <v>2519025.15</v>
      </c>
      <c r="AS9" s="6">
        <v>2869880.21</v>
      </c>
      <c r="AT9" s="6">
        <v>1983456.18</v>
      </c>
      <c r="AU9" s="6">
        <v>2374515.73</v>
      </c>
      <c r="AV9" s="6">
        <v>1642904.23</v>
      </c>
      <c r="AW9" s="6">
        <v>2311577.79</v>
      </c>
      <c r="AX9" s="6">
        <v>1926771.14</v>
      </c>
      <c r="AY9" s="6">
        <v>2494883.29</v>
      </c>
      <c r="AZ9" s="14">
        <v>2359372.38</v>
      </c>
      <c r="BA9" s="6">
        <v>2483581.11</v>
      </c>
      <c r="BB9" s="6">
        <v>3151730.67</v>
      </c>
      <c r="BC9" s="5"/>
      <c r="BD9" s="4"/>
      <c r="BE9" s="7"/>
      <c r="BF9" s="7"/>
    </row>
    <row r="10" spans="3:58" ht="15">
      <c r="C10" s="9" t="s">
        <v>20</v>
      </c>
      <c r="D10" s="14">
        <v>1145751.65</v>
      </c>
      <c r="E10" s="6">
        <v>1376374.91</v>
      </c>
      <c r="F10" s="6">
        <v>1287836.24</v>
      </c>
      <c r="G10" s="6">
        <v>1419233.27</v>
      </c>
      <c r="H10" s="6">
        <v>1490873.24</v>
      </c>
      <c r="I10" s="6">
        <v>1558176.65</v>
      </c>
      <c r="J10" s="6">
        <v>1838594.23</v>
      </c>
      <c r="K10" s="6">
        <v>1607237.43</v>
      </c>
      <c r="L10" s="6">
        <v>1496789.69</v>
      </c>
      <c r="M10" s="6">
        <v>1341609.38</v>
      </c>
      <c r="N10" s="6">
        <v>1587694.980000006</v>
      </c>
      <c r="O10" s="6">
        <v>1137254.4</v>
      </c>
      <c r="P10" s="14">
        <v>1386161.69</v>
      </c>
      <c r="Q10" s="6">
        <v>1175513.84</v>
      </c>
      <c r="R10" s="6">
        <v>1492932.01</v>
      </c>
      <c r="S10" s="6">
        <v>1425092.12</v>
      </c>
      <c r="T10" s="6">
        <v>1487441.05</v>
      </c>
      <c r="U10" s="6">
        <v>2021913.72</v>
      </c>
      <c r="V10" s="6">
        <v>1784822.73</v>
      </c>
      <c r="W10" s="6">
        <v>1979153.58</v>
      </c>
      <c r="X10" s="6">
        <v>1925758.04</v>
      </c>
      <c r="Y10" s="6">
        <v>1672956.09</v>
      </c>
      <c r="Z10" s="6">
        <v>1440841.09</v>
      </c>
      <c r="AA10" s="6">
        <v>1699888.25</v>
      </c>
      <c r="AB10" s="14">
        <v>1442395.89</v>
      </c>
      <c r="AC10" s="6">
        <v>1387850.9399999932</v>
      </c>
      <c r="AD10" s="6">
        <v>1420731.619999994</v>
      </c>
      <c r="AE10" s="6">
        <v>1795047.36</v>
      </c>
      <c r="AF10" s="6">
        <v>1883844.57</v>
      </c>
      <c r="AG10" s="6">
        <v>1717295.84</v>
      </c>
      <c r="AH10" s="6">
        <v>1805203.7400000065</v>
      </c>
      <c r="AI10" s="6">
        <v>2150852.400000007</v>
      </c>
      <c r="AJ10" s="6">
        <v>1838535.45</v>
      </c>
      <c r="AK10" s="6">
        <v>1767476.9600000056</v>
      </c>
      <c r="AL10" s="6">
        <v>1457763.24</v>
      </c>
      <c r="AM10" s="6">
        <v>1364914.74</v>
      </c>
      <c r="AN10" s="14">
        <v>553479.35</v>
      </c>
      <c r="AO10" s="6">
        <v>694888.32</v>
      </c>
      <c r="AP10" s="6">
        <v>817012.83</v>
      </c>
      <c r="AQ10" s="6">
        <v>751707.2899999991</v>
      </c>
      <c r="AR10" s="6">
        <v>1166391.13</v>
      </c>
      <c r="AS10" s="6">
        <v>1421047.59</v>
      </c>
      <c r="AT10" s="6">
        <v>1398286.29</v>
      </c>
      <c r="AU10" s="6">
        <v>1367302.01</v>
      </c>
      <c r="AV10" s="6">
        <v>1057405.48</v>
      </c>
      <c r="AW10" s="6">
        <v>1025692.67</v>
      </c>
      <c r="AX10" s="6">
        <v>866989.9</v>
      </c>
      <c r="AY10" s="6">
        <v>1149990.45</v>
      </c>
      <c r="AZ10" s="14">
        <v>789430.53</v>
      </c>
      <c r="BA10" s="6">
        <v>970038.7500000007</v>
      </c>
      <c r="BB10" s="6">
        <v>1060359.65</v>
      </c>
      <c r="BC10" s="5"/>
      <c r="BD10" s="4"/>
      <c r="BE10" s="7"/>
      <c r="BF10" s="7"/>
    </row>
    <row r="11" spans="3:58" ht="15">
      <c r="C11" s="9" t="s">
        <v>21</v>
      </c>
      <c r="D11" s="14">
        <v>740860.8499999992</v>
      </c>
      <c r="E11" s="6">
        <v>1021805.59</v>
      </c>
      <c r="F11" s="6">
        <v>1091556.19</v>
      </c>
      <c r="G11" s="6">
        <v>957301.01</v>
      </c>
      <c r="H11" s="6">
        <v>969633.33</v>
      </c>
      <c r="I11" s="6">
        <v>1037408.1</v>
      </c>
      <c r="J11" s="6">
        <v>1086300.85</v>
      </c>
      <c r="K11" s="6">
        <v>1003634.07</v>
      </c>
      <c r="L11" s="6">
        <v>947568.1999999981</v>
      </c>
      <c r="M11" s="6">
        <v>802269.8099999981</v>
      </c>
      <c r="N11" s="6">
        <v>972536.4799999973</v>
      </c>
      <c r="O11" s="6">
        <v>1017527.82</v>
      </c>
      <c r="P11" s="14">
        <v>1077765.52</v>
      </c>
      <c r="Q11" s="6">
        <v>1113931.2</v>
      </c>
      <c r="R11" s="6">
        <v>1524504.42</v>
      </c>
      <c r="S11" s="6">
        <v>1238235.04</v>
      </c>
      <c r="T11" s="6">
        <v>1606165.31</v>
      </c>
      <c r="U11" s="6">
        <v>1341932.01</v>
      </c>
      <c r="V11" s="6">
        <v>1362130.9</v>
      </c>
      <c r="W11" s="6">
        <v>1209386.63</v>
      </c>
      <c r="X11" s="6">
        <v>1090563.55</v>
      </c>
      <c r="Y11" s="6">
        <v>1154818.99</v>
      </c>
      <c r="Z11" s="6">
        <v>1514150.98</v>
      </c>
      <c r="AA11" s="6">
        <v>1432646.35</v>
      </c>
      <c r="AB11" s="14">
        <v>1485778.94</v>
      </c>
      <c r="AC11" s="6">
        <v>1542148.14</v>
      </c>
      <c r="AD11" s="6">
        <v>1540881.86</v>
      </c>
      <c r="AE11" s="6">
        <v>1900367.79</v>
      </c>
      <c r="AF11" s="6">
        <v>1974537.31</v>
      </c>
      <c r="AG11" s="6">
        <v>1937795.95</v>
      </c>
      <c r="AH11" s="6">
        <v>1927628.81</v>
      </c>
      <c r="AI11" s="6">
        <v>2060098.01</v>
      </c>
      <c r="AJ11" s="6">
        <v>1801230.13</v>
      </c>
      <c r="AK11" s="6">
        <v>1943591.96</v>
      </c>
      <c r="AL11" s="6">
        <v>1774922.32</v>
      </c>
      <c r="AM11" s="6">
        <v>1568990.93</v>
      </c>
      <c r="AN11" s="14">
        <v>756848.91</v>
      </c>
      <c r="AO11" s="6">
        <v>783937.63</v>
      </c>
      <c r="AP11" s="6">
        <v>1374263.19</v>
      </c>
      <c r="AQ11" s="6">
        <v>1420404.87</v>
      </c>
      <c r="AR11" s="6">
        <v>1131220.42</v>
      </c>
      <c r="AS11" s="6">
        <v>1229992.43</v>
      </c>
      <c r="AT11" s="6">
        <v>1183569.36</v>
      </c>
      <c r="AU11" s="6">
        <v>1359734.5</v>
      </c>
      <c r="AV11" s="6">
        <v>1296246.42</v>
      </c>
      <c r="AW11" s="6">
        <v>1578177.77</v>
      </c>
      <c r="AX11" s="6">
        <v>1155038.19</v>
      </c>
      <c r="AY11" s="6">
        <v>2218774.39</v>
      </c>
      <c r="AZ11" s="14">
        <v>939225.14</v>
      </c>
      <c r="BA11" s="6">
        <v>1636709.79</v>
      </c>
      <c r="BB11" s="6">
        <v>1806212.71</v>
      </c>
      <c r="BC11" s="5"/>
      <c r="BD11" s="4"/>
      <c r="BE11" s="7"/>
      <c r="BF11" s="7"/>
    </row>
    <row r="12" spans="3:58" ht="15">
      <c r="C12" s="9" t="s">
        <v>22</v>
      </c>
      <c r="D12" s="14">
        <v>1070230.2</v>
      </c>
      <c r="E12" s="6">
        <v>1282449.93</v>
      </c>
      <c r="F12" s="6">
        <v>1353590.64</v>
      </c>
      <c r="G12" s="6">
        <v>1476814.6</v>
      </c>
      <c r="H12" s="6">
        <v>1306258.82</v>
      </c>
      <c r="I12" s="6">
        <v>1252995.72</v>
      </c>
      <c r="J12" s="6">
        <v>1534759.62</v>
      </c>
      <c r="K12" s="6">
        <v>1325090.5</v>
      </c>
      <c r="L12" s="6">
        <v>1406443.7</v>
      </c>
      <c r="M12" s="6">
        <v>1061140.72</v>
      </c>
      <c r="N12" s="6">
        <v>1320454.2</v>
      </c>
      <c r="O12" s="6">
        <v>1097714.1</v>
      </c>
      <c r="P12" s="14">
        <v>1170608.8</v>
      </c>
      <c r="Q12" s="6">
        <v>1116710.55</v>
      </c>
      <c r="R12" s="6">
        <v>1558950.2</v>
      </c>
      <c r="S12" s="6">
        <v>1368512.14</v>
      </c>
      <c r="T12" s="6">
        <v>1345566.32</v>
      </c>
      <c r="U12" s="6">
        <v>1777339.7000000093</v>
      </c>
      <c r="V12" s="6">
        <v>1540795.810000009</v>
      </c>
      <c r="W12" s="6">
        <v>1637706.3000000112</v>
      </c>
      <c r="X12" s="6">
        <v>1643568.7000000079</v>
      </c>
      <c r="Y12" s="6">
        <v>1458358.5500000068</v>
      </c>
      <c r="Z12" s="6">
        <v>1211455.7400000058</v>
      </c>
      <c r="AA12" s="6">
        <v>1443144.43</v>
      </c>
      <c r="AB12" s="14">
        <v>1273224.16</v>
      </c>
      <c r="AC12" s="6">
        <v>1396373.9799999932</v>
      </c>
      <c r="AD12" s="6">
        <v>1478514.4</v>
      </c>
      <c r="AE12" s="6">
        <v>1650713.2199999935</v>
      </c>
      <c r="AF12" s="6">
        <v>1579615.63</v>
      </c>
      <c r="AG12" s="6">
        <v>1518246.24</v>
      </c>
      <c r="AH12" s="6">
        <v>1711656.279999995</v>
      </c>
      <c r="AI12" s="6">
        <v>1748315.01</v>
      </c>
      <c r="AJ12" s="6">
        <v>1423827.12</v>
      </c>
      <c r="AK12" s="6">
        <v>1486525.05</v>
      </c>
      <c r="AL12" s="6">
        <v>1273231.12</v>
      </c>
      <c r="AM12" s="6">
        <v>1077529.45</v>
      </c>
      <c r="AN12" s="14">
        <v>474963.1599999988</v>
      </c>
      <c r="AO12" s="6">
        <v>616896.3</v>
      </c>
      <c r="AP12" s="6">
        <v>662543.3499999978</v>
      </c>
      <c r="AQ12" s="6">
        <v>613664.6199999984</v>
      </c>
      <c r="AR12" s="6">
        <v>777467.0899999979</v>
      </c>
      <c r="AS12" s="6">
        <v>1143796.98</v>
      </c>
      <c r="AT12" s="6">
        <v>925052.469999998</v>
      </c>
      <c r="AU12" s="6">
        <v>1048710.95</v>
      </c>
      <c r="AV12" s="6">
        <v>821680.9199999993</v>
      </c>
      <c r="AW12" s="6">
        <v>954773.5999999982</v>
      </c>
      <c r="AX12" s="6">
        <v>731910.19</v>
      </c>
      <c r="AY12" s="6">
        <v>1000773.58</v>
      </c>
      <c r="AZ12" s="14">
        <v>615927.7</v>
      </c>
      <c r="BA12" s="6">
        <v>869273.0399999993</v>
      </c>
      <c r="BB12" s="6">
        <v>936399.58</v>
      </c>
      <c r="BC12" s="5"/>
      <c r="BD12" s="4"/>
      <c r="BE12" s="7"/>
      <c r="BF12" s="7"/>
    </row>
    <row r="13" spans="3:58" ht="15">
      <c r="C13" s="9" t="s">
        <v>23</v>
      </c>
      <c r="D13" s="14">
        <v>465185.28</v>
      </c>
      <c r="E13" s="6">
        <v>521938.18</v>
      </c>
      <c r="F13" s="6">
        <v>639219.71</v>
      </c>
      <c r="G13" s="6">
        <v>581235.01</v>
      </c>
      <c r="H13" s="6">
        <v>636249.52</v>
      </c>
      <c r="I13" s="6">
        <v>610044.91</v>
      </c>
      <c r="J13" s="6">
        <v>635217.33</v>
      </c>
      <c r="K13" s="6">
        <v>756111.83</v>
      </c>
      <c r="L13" s="6">
        <v>725354.1999999982</v>
      </c>
      <c r="M13" s="6">
        <v>682725.17</v>
      </c>
      <c r="N13" s="6">
        <v>638278.4399999975</v>
      </c>
      <c r="O13" s="6">
        <v>625441.23</v>
      </c>
      <c r="P13" s="14">
        <v>579912.5999999994</v>
      </c>
      <c r="Q13" s="6">
        <v>626341.999999999</v>
      </c>
      <c r="R13" s="6">
        <v>842345.6300000014</v>
      </c>
      <c r="S13" s="6">
        <v>1056814.25</v>
      </c>
      <c r="T13" s="6">
        <v>892027.9000000019</v>
      </c>
      <c r="U13" s="6">
        <v>1122205.13</v>
      </c>
      <c r="V13" s="6">
        <v>1077164.51</v>
      </c>
      <c r="W13" s="6">
        <v>967149.870000002</v>
      </c>
      <c r="X13" s="6">
        <v>767587.4600000007</v>
      </c>
      <c r="Y13" s="6">
        <v>860163.3900000021</v>
      </c>
      <c r="Z13" s="6">
        <v>699400.07</v>
      </c>
      <c r="AA13" s="6">
        <v>877002.23</v>
      </c>
      <c r="AB13" s="14">
        <v>941839.669999998</v>
      </c>
      <c r="AC13" s="6">
        <v>893935.3299999966</v>
      </c>
      <c r="AD13" s="6">
        <v>818646.8299999966</v>
      </c>
      <c r="AE13" s="6">
        <v>959973.3199999977</v>
      </c>
      <c r="AF13" s="6">
        <v>930787.21</v>
      </c>
      <c r="AG13" s="6">
        <v>976304.9599999989</v>
      </c>
      <c r="AH13" s="6">
        <v>1232641.59</v>
      </c>
      <c r="AI13" s="6">
        <v>816073.5499999983</v>
      </c>
      <c r="AJ13" s="6">
        <v>947050.8899999975</v>
      </c>
      <c r="AK13" s="6">
        <v>823691.0799999989</v>
      </c>
      <c r="AL13" s="6">
        <v>710178.8599999988</v>
      </c>
      <c r="AM13" s="6">
        <v>1219195.91</v>
      </c>
      <c r="AN13" s="14">
        <v>842911.1399999982</v>
      </c>
      <c r="AO13" s="6">
        <v>1216817.06</v>
      </c>
      <c r="AP13" s="6">
        <v>1377071.6</v>
      </c>
      <c r="AQ13" s="6">
        <v>1487054.54</v>
      </c>
      <c r="AR13" s="6">
        <v>1627416.18</v>
      </c>
      <c r="AS13" s="6">
        <v>2537096.34</v>
      </c>
      <c r="AT13" s="6">
        <v>1441709.13</v>
      </c>
      <c r="AU13" s="6">
        <v>1966517.4900000077</v>
      </c>
      <c r="AV13" s="6">
        <v>1561740.17</v>
      </c>
      <c r="AW13" s="6">
        <v>1544638.35</v>
      </c>
      <c r="AX13" s="6">
        <v>1648658.76</v>
      </c>
      <c r="AY13" s="6">
        <v>1694842.07</v>
      </c>
      <c r="AZ13" s="14">
        <v>1115546.36</v>
      </c>
      <c r="BA13" s="6">
        <v>1251878.12</v>
      </c>
      <c r="BB13" s="6">
        <v>1307034.91</v>
      </c>
      <c r="BC13" s="5"/>
      <c r="BD13" s="4"/>
      <c r="BE13" s="7"/>
      <c r="BF13" s="7"/>
    </row>
    <row r="14" spans="3:58" ht="15">
      <c r="C14" s="9" t="s">
        <v>24</v>
      </c>
      <c r="D14" s="14">
        <v>1061815.43</v>
      </c>
      <c r="E14" s="6">
        <v>1327418.17</v>
      </c>
      <c r="F14" s="6">
        <v>1601038.14</v>
      </c>
      <c r="G14" s="6">
        <v>1376061.2</v>
      </c>
      <c r="H14" s="6">
        <v>1435516.53</v>
      </c>
      <c r="I14" s="6">
        <v>1320545.24</v>
      </c>
      <c r="J14" s="6">
        <v>1415658.96</v>
      </c>
      <c r="K14" s="6">
        <v>1504556.79</v>
      </c>
      <c r="L14" s="6">
        <v>1207836.7</v>
      </c>
      <c r="M14" s="6">
        <v>1085816.28</v>
      </c>
      <c r="N14" s="6">
        <v>1163962.92</v>
      </c>
      <c r="O14" s="6">
        <v>1102858.12</v>
      </c>
      <c r="P14" s="14">
        <v>1189426.09</v>
      </c>
      <c r="Q14" s="6">
        <v>1299033.72</v>
      </c>
      <c r="R14" s="6">
        <v>1331688.37</v>
      </c>
      <c r="S14" s="6">
        <v>1496115.98</v>
      </c>
      <c r="T14" s="6">
        <v>1671449.83</v>
      </c>
      <c r="U14" s="6">
        <v>1242406.97</v>
      </c>
      <c r="V14" s="6">
        <v>1275523.79</v>
      </c>
      <c r="W14" s="6">
        <v>1245077.98</v>
      </c>
      <c r="X14" s="6">
        <v>1197595.63</v>
      </c>
      <c r="Y14" s="6">
        <v>978402.020000001</v>
      </c>
      <c r="Z14" s="6">
        <v>985161.02</v>
      </c>
      <c r="AA14" s="6">
        <v>1033834.06</v>
      </c>
      <c r="AB14" s="14">
        <v>1105509.64</v>
      </c>
      <c r="AC14" s="6">
        <v>1231726.71</v>
      </c>
      <c r="AD14" s="6">
        <v>1327734.42</v>
      </c>
      <c r="AE14" s="6">
        <v>1622939.97</v>
      </c>
      <c r="AF14" s="6">
        <v>1366091.47</v>
      </c>
      <c r="AG14" s="6">
        <v>1369171.2</v>
      </c>
      <c r="AH14" s="6">
        <v>1430215.06</v>
      </c>
      <c r="AI14" s="6">
        <v>1380474.5</v>
      </c>
      <c r="AJ14" s="6">
        <v>1153685.14</v>
      </c>
      <c r="AK14" s="6">
        <v>960554.7999999993</v>
      </c>
      <c r="AL14" s="6">
        <v>1059236.72</v>
      </c>
      <c r="AM14" s="6">
        <v>866290.2</v>
      </c>
      <c r="AN14" s="14">
        <v>685499.96</v>
      </c>
      <c r="AO14" s="6">
        <v>685948.4</v>
      </c>
      <c r="AP14" s="6">
        <v>1034708.34</v>
      </c>
      <c r="AQ14" s="6">
        <v>737716.3600000008</v>
      </c>
      <c r="AR14" s="6">
        <v>955953.6300000016</v>
      </c>
      <c r="AS14" s="6">
        <v>928033.48</v>
      </c>
      <c r="AT14" s="6">
        <v>803860.7</v>
      </c>
      <c r="AU14" s="6">
        <v>892617.5100000009</v>
      </c>
      <c r="AV14" s="6">
        <v>950626.0900000009</v>
      </c>
      <c r="AW14" s="6">
        <v>983300.9</v>
      </c>
      <c r="AX14" s="6">
        <v>876631.08</v>
      </c>
      <c r="AY14" s="6">
        <v>1109995.87</v>
      </c>
      <c r="AZ14" s="14">
        <v>889405.4500000007</v>
      </c>
      <c r="BA14" s="6">
        <v>1292119.81</v>
      </c>
      <c r="BB14" s="6">
        <v>1552138.29</v>
      </c>
      <c r="BC14" s="5"/>
      <c r="BD14" s="4"/>
      <c r="BE14" s="7"/>
      <c r="BF14" s="7"/>
    </row>
    <row r="15" spans="3:58" ht="15">
      <c r="C15" s="9" t="s">
        <v>25</v>
      </c>
      <c r="D15" s="14"/>
      <c r="E15" s="6"/>
      <c r="F15" s="6"/>
      <c r="G15" s="6"/>
      <c r="H15" s="6">
        <v>104772.24</v>
      </c>
      <c r="I15" s="6">
        <v>320850.32</v>
      </c>
      <c r="J15" s="6">
        <v>456048.56</v>
      </c>
      <c r="K15" s="6">
        <v>440764.72</v>
      </c>
      <c r="L15" s="6">
        <v>568068.87</v>
      </c>
      <c r="M15" s="6">
        <v>605831.44</v>
      </c>
      <c r="N15" s="6">
        <v>576647.68</v>
      </c>
      <c r="O15" s="6">
        <v>655823.08</v>
      </c>
      <c r="P15" s="14">
        <v>676175.5200000012</v>
      </c>
      <c r="Q15" s="6">
        <v>782726.2000000008</v>
      </c>
      <c r="R15" s="6">
        <v>484246.3200000011</v>
      </c>
      <c r="S15" s="6">
        <v>691965.8400000014</v>
      </c>
      <c r="T15" s="6">
        <v>804292.7000000005</v>
      </c>
      <c r="U15" s="6">
        <v>731815.6400000007</v>
      </c>
      <c r="V15" s="6">
        <v>853791.74</v>
      </c>
      <c r="W15" s="6">
        <v>740245.67</v>
      </c>
      <c r="X15" s="6">
        <v>4477324.4</v>
      </c>
      <c r="Y15" s="6">
        <v>3879708.46</v>
      </c>
      <c r="Z15" s="6">
        <v>869015.38</v>
      </c>
      <c r="AA15" s="6">
        <v>3124003.55</v>
      </c>
      <c r="AB15" s="14">
        <v>869016.05</v>
      </c>
      <c r="AC15" s="6">
        <v>1306776.66</v>
      </c>
      <c r="AD15" s="6">
        <v>954332.3399999993</v>
      </c>
      <c r="AE15" s="6">
        <v>884654.54</v>
      </c>
      <c r="AF15" s="6">
        <v>867685.56</v>
      </c>
      <c r="AG15" s="6">
        <v>1020375.79</v>
      </c>
      <c r="AH15" s="6">
        <v>1163060.43</v>
      </c>
      <c r="AI15" s="6">
        <v>1217563.07</v>
      </c>
      <c r="AJ15" s="6">
        <v>1231720.49</v>
      </c>
      <c r="AK15" s="6">
        <v>916581.02</v>
      </c>
      <c r="AL15" s="6">
        <v>1164738.9</v>
      </c>
      <c r="AM15" s="6">
        <v>1460348.57</v>
      </c>
      <c r="AN15" s="14">
        <v>1182437.59</v>
      </c>
      <c r="AO15" s="6">
        <v>994891.03</v>
      </c>
      <c r="AP15" s="6">
        <v>986023.79</v>
      </c>
      <c r="AQ15" s="6">
        <v>747105.98</v>
      </c>
      <c r="AR15" s="6">
        <v>658400.08</v>
      </c>
      <c r="AS15" s="6">
        <v>838239.35</v>
      </c>
      <c r="AT15" s="6">
        <v>899958.26</v>
      </c>
      <c r="AU15" s="6">
        <v>1197938.81</v>
      </c>
      <c r="AV15" s="6">
        <v>1315517.29</v>
      </c>
      <c r="AW15" s="6">
        <v>1502012.76</v>
      </c>
      <c r="AX15" s="6">
        <v>938892.3300000008</v>
      </c>
      <c r="AY15" s="6">
        <v>1501793.45</v>
      </c>
      <c r="AZ15" s="14">
        <v>1016784.29</v>
      </c>
      <c r="BA15" s="6">
        <v>1782943.01</v>
      </c>
      <c r="BB15" s="6">
        <v>1465550.91</v>
      </c>
      <c r="BC15" s="5"/>
      <c r="BD15" s="4"/>
      <c r="BE15" s="7"/>
      <c r="BF15" s="7"/>
    </row>
    <row r="16" spans="3:58" ht="15">
      <c r="C16" s="9" t="s">
        <v>26</v>
      </c>
      <c r="D16" s="14">
        <v>745824.48</v>
      </c>
      <c r="E16" s="6">
        <v>1101974.07</v>
      </c>
      <c r="F16" s="6">
        <v>1243189.53</v>
      </c>
      <c r="G16" s="6">
        <v>1066052.62</v>
      </c>
      <c r="H16" s="6">
        <v>1185985.81</v>
      </c>
      <c r="I16" s="6">
        <v>1265108.15</v>
      </c>
      <c r="J16" s="6">
        <v>1215609.72</v>
      </c>
      <c r="K16" s="6">
        <v>1197774.66</v>
      </c>
      <c r="L16" s="6">
        <v>1066865.82</v>
      </c>
      <c r="M16" s="6">
        <v>806441.670000001</v>
      </c>
      <c r="N16" s="6">
        <v>840895.4500000012</v>
      </c>
      <c r="O16" s="6">
        <v>641678.55</v>
      </c>
      <c r="P16" s="14">
        <v>733118.1</v>
      </c>
      <c r="Q16" s="6">
        <v>883013.73</v>
      </c>
      <c r="R16" s="6">
        <v>1068586.96</v>
      </c>
      <c r="S16" s="6">
        <v>889077.96</v>
      </c>
      <c r="T16" s="6">
        <v>1208845.66</v>
      </c>
      <c r="U16" s="6">
        <v>1020072.4</v>
      </c>
      <c r="V16" s="6">
        <v>1020927.11</v>
      </c>
      <c r="W16" s="6">
        <v>968317.5999999994</v>
      </c>
      <c r="X16" s="6">
        <v>844551</v>
      </c>
      <c r="Y16" s="6">
        <v>639486.02</v>
      </c>
      <c r="Z16" s="6">
        <v>715320.7600000007</v>
      </c>
      <c r="AA16" s="6">
        <v>811375.2</v>
      </c>
      <c r="AB16" s="14">
        <v>782247.2999999995</v>
      </c>
      <c r="AC16" s="6">
        <v>1091408.7</v>
      </c>
      <c r="AD16" s="6">
        <v>986681.4700000014</v>
      </c>
      <c r="AE16" s="6">
        <v>1144950.82</v>
      </c>
      <c r="AF16" s="6">
        <v>1189404.38</v>
      </c>
      <c r="AG16" s="6">
        <v>1053747.95</v>
      </c>
      <c r="AH16" s="6">
        <v>1333248.47</v>
      </c>
      <c r="AI16" s="6">
        <v>1172201.51</v>
      </c>
      <c r="AJ16" s="6">
        <v>936583.3</v>
      </c>
      <c r="AK16" s="6">
        <v>629918.3</v>
      </c>
      <c r="AL16" s="6">
        <v>732112.46</v>
      </c>
      <c r="AM16" s="6">
        <v>782094.11</v>
      </c>
      <c r="AN16" s="14">
        <v>555006.3</v>
      </c>
      <c r="AO16" s="6">
        <v>635796.2</v>
      </c>
      <c r="AP16" s="6">
        <v>865292.23</v>
      </c>
      <c r="AQ16" s="6">
        <v>688117.44</v>
      </c>
      <c r="AR16" s="6">
        <v>808584.15</v>
      </c>
      <c r="AS16" s="6">
        <v>908419.08</v>
      </c>
      <c r="AT16" s="6">
        <v>1416128.75</v>
      </c>
      <c r="AU16" s="6">
        <v>1213127.98</v>
      </c>
      <c r="AV16" s="6">
        <v>1180656.55</v>
      </c>
      <c r="AW16" s="6">
        <v>793328.54</v>
      </c>
      <c r="AX16" s="6">
        <v>516725.68</v>
      </c>
      <c r="AY16" s="6">
        <v>836239.9100000006</v>
      </c>
      <c r="AZ16" s="14">
        <v>811270.59</v>
      </c>
      <c r="BA16" s="6">
        <v>1051161.86</v>
      </c>
      <c r="BB16" s="6">
        <v>1126763.66</v>
      </c>
      <c r="BC16" s="5"/>
      <c r="BD16" s="4"/>
      <c r="BE16" s="7"/>
      <c r="BF16" s="7"/>
    </row>
    <row r="17" spans="3:58" ht="15">
      <c r="C17" s="9" t="s">
        <v>27</v>
      </c>
      <c r="D17" s="14">
        <v>621154.6</v>
      </c>
      <c r="E17" s="6">
        <v>743447.28</v>
      </c>
      <c r="F17" s="6">
        <v>839189.38</v>
      </c>
      <c r="G17" s="6">
        <v>855631.3399999993</v>
      </c>
      <c r="H17" s="6">
        <v>849828.5799999994</v>
      </c>
      <c r="I17" s="6">
        <v>826814.97</v>
      </c>
      <c r="J17" s="6">
        <v>932357.47</v>
      </c>
      <c r="K17" s="6">
        <v>929157.6399999993</v>
      </c>
      <c r="L17" s="6">
        <v>838155.4999999973</v>
      </c>
      <c r="M17" s="6">
        <v>757648.0799999958</v>
      </c>
      <c r="N17" s="6">
        <v>854563.3799999943</v>
      </c>
      <c r="O17" s="6">
        <v>747746.28</v>
      </c>
      <c r="P17" s="14">
        <v>842168.3800000013</v>
      </c>
      <c r="Q17" s="6">
        <v>807683.96</v>
      </c>
      <c r="R17" s="6">
        <v>996394.02</v>
      </c>
      <c r="S17" s="6">
        <v>889360.0000000012</v>
      </c>
      <c r="T17" s="6">
        <v>982816.4300000023</v>
      </c>
      <c r="U17" s="6">
        <v>1153508.5</v>
      </c>
      <c r="V17" s="6">
        <v>986813.1000000025</v>
      </c>
      <c r="W17" s="6">
        <v>1118169.9400000053</v>
      </c>
      <c r="X17" s="6">
        <v>1110467.22</v>
      </c>
      <c r="Y17" s="6">
        <v>977030.3600000027</v>
      </c>
      <c r="Z17" s="6">
        <v>865921.1200000019</v>
      </c>
      <c r="AA17" s="6">
        <v>997535.4200000014</v>
      </c>
      <c r="AB17" s="14">
        <v>884116.9999999977</v>
      </c>
      <c r="AC17" s="6">
        <v>924564.1999999958</v>
      </c>
      <c r="AD17" s="6">
        <v>1035368.3999999948</v>
      </c>
      <c r="AE17" s="6">
        <v>1270035.6</v>
      </c>
      <c r="AF17" s="6">
        <v>1236151.91</v>
      </c>
      <c r="AG17" s="6">
        <v>1123487</v>
      </c>
      <c r="AH17" s="6">
        <v>1121765.45</v>
      </c>
      <c r="AI17" s="6">
        <v>1200462.64</v>
      </c>
      <c r="AJ17" s="6">
        <v>1100732.07</v>
      </c>
      <c r="AK17" s="6">
        <v>1131314.9</v>
      </c>
      <c r="AL17" s="6">
        <v>867286.3599999979</v>
      </c>
      <c r="AM17" s="6">
        <v>771854.2399999979</v>
      </c>
      <c r="AN17" s="14">
        <v>359147.72</v>
      </c>
      <c r="AO17" s="6">
        <v>427748.7</v>
      </c>
      <c r="AP17" s="6">
        <v>518164.8999999986</v>
      </c>
      <c r="AQ17" s="6">
        <v>521515.5499999971</v>
      </c>
      <c r="AR17" s="6">
        <v>575773.2099999979</v>
      </c>
      <c r="AS17" s="6">
        <v>827989.0599999982</v>
      </c>
      <c r="AT17" s="6">
        <v>654917.8899999985</v>
      </c>
      <c r="AU17" s="6">
        <v>672436.9099999984</v>
      </c>
      <c r="AV17" s="6">
        <v>679820.949999997</v>
      </c>
      <c r="AW17" s="6">
        <v>663127.7799999976</v>
      </c>
      <c r="AX17" s="6">
        <v>625498.14</v>
      </c>
      <c r="AY17" s="6">
        <v>743049.49</v>
      </c>
      <c r="AZ17" s="14">
        <v>514564.59</v>
      </c>
      <c r="BA17" s="6">
        <v>648465.9</v>
      </c>
      <c r="BB17" s="6">
        <v>683104.33</v>
      </c>
      <c r="BC17" s="5"/>
      <c r="BD17" s="4"/>
      <c r="BE17" s="7"/>
      <c r="BF17" s="7"/>
    </row>
    <row r="18" spans="3:58" ht="15">
      <c r="C18" s="9" t="s">
        <v>28</v>
      </c>
      <c r="D18" s="14">
        <v>119706.3</v>
      </c>
      <c r="E18" s="6">
        <v>153811.36</v>
      </c>
      <c r="F18" s="6">
        <v>255120.8</v>
      </c>
      <c r="G18" s="6">
        <v>318167.7</v>
      </c>
      <c r="H18" s="6">
        <v>144923.2</v>
      </c>
      <c r="I18" s="6">
        <v>174460.33</v>
      </c>
      <c r="J18" s="6">
        <v>127491.14</v>
      </c>
      <c r="K18" s="6">
        <v>175197.9</v>
      </c>
      <c r="L18" s="6">
        <v>206071.92</v>
      </c>
      <c r="M18" s="6">
        <v>213524.9</v>
      </c>
      <c r="N18" s="6">
        <v>206531.26</v>
      </c>
      <c r="O18" s="6">
        <v>188196.45</v>
      </c>
      <c r="P18" s="14">
        <v>370315.3</v>
      </c>
      <c r="Q18" s="6">
        <v>470278.83</v>
      </c>
      <c r="R18" s="6">
        <v>865101.0799999984</v>
      </c>
      <c r="S18" s="6">
        <v>596327.22</v>
      </c>
      <c r="T18" s="6">
        <v>707407.7699999987</v>
      </c>
      <c r="U18" s="6">
        <v>868266.8099999989</v>
      </c>
      <c r="V18" s="6">
        <v>762542.389999999</v>
      </c>
      <c r="W18" s="6">
        <v>520026.76</v>
      </c>
      <c r="X18" s="6">
        <v>576134.1599999993</v>
      </c>
      <c r="Y18" s="6">
        <v>785564.9999999987</v>
      </c>
      <c r="Z18" s="6">
        <v>413568.82</v>
      </c>
      <c r="AA18" s="6">
        <v>700243.4399999994</v>
      </c>
      <c r="AB18" s="14">
        <v>583159.16</v>
      </c>
      <c r="AC18" s="6">
        <v>954164.8799999966</v>
      </c>
      <c r="AD18" s="6">
        <v>829913.2299999992</v>
      </c>
      <c r="AE18" s="6">
        <v>902369.28</v>
      </c>
      <c r="AF18" s="6">
        <v>617549.83</v>
      </c>
      <c r="AG18" s="6">
        <v>551074.3400000007</v>
      </c>
      <c r="AH18" s="6">
        <v>577009.7100000007</v>
      </c>
      <c r="AI18" s="6">
        <v>707377.08</v>
      </c>
      <c r="AJ18" s="6">
        <v>722577.5399999992</v>
      </c>
      <c r="AK18" s="6">
        <v>746825.1499999993</v>
      </c>
      <c r="AL18" s="6">
        <v>681367.49</v>
      </c>
      <c r="AM18" s="6">
        <v>839747.4299999991</v>
      </c>
      <c r="AN18" s="14">
        <v>1605216.5</v>
      </c>
      <c r="AO18" s="6">
        <v>1672823.59</v>
      </c>
      <c r="AP18" s="6">
        <v>1857021.17</v>
      </c>
      <c r="AQ18" s="6">
        <v>1874387.19</v>
      </c>
      <c r="AR18" s="6">
        <v>1055114.33</v>
      </c>
      <c r="AS18" s="6">
        <v>1355226.35</v>
      </c>
      <c r="AT18" s="6">
        <v>949189.67</v>
      </c>
      <c r="AU18" s="6">
        <v>1361643.76</v>
      </c>
      <c r="AV18" s="6">
        <v>1535653.54</v>
      </c>
      <c r="AW18" s="6">
        <v>1325037.93</v>
      </c>
      <c r="AX18" s="6">
        <v>1146020.98</v>
      </c>
      <c r="AY18" s="6">
        <v>1878424.73</v>
      </c>
      <c r="AZ18" s="14">
        <v>798523.99</v>
      </c>
      <c r="BA18" s="6">
        <v>1469773.36</v>
      </c>
      <c r="BB18" s="6">
        <v>1243891.61</v>
      </c>
      <c r="BC18" s="5"/>
      <c r="BD18" s="4"/>
      <c r="BE18" s="7"/>
      <c r="BF18" s="7"/>
    </row>
    <row r="19" spans="3:58" ht="15">
      <c r="C19" s="9" t="s">
        <v>29</v>
      </c>
      <c r="D19" s="14">
        <v>345661.93</v>
      </c>
      <c r="E19" s="6">
        <v>453109.4</v>
      </c>
      <c r="F19" s="6">
        <v>444651.52</v>
      </c>
      <c r="G19" s="6">
        <v>463169.94</v>
      </c>
      <c r="H19" s="6">
        <v>327720.89</v>
      </c>
      <c r="I19" s="6">
        <v>265805.45</v>
      </c>
      <c r="J19" s="6">
        <v>285565.57</v>
      </c>
      <c r="K19" s="6">
        <v>328966.49</v>
      </c>
      <c r="L19" s="6">
        <v>297857.23</v>
      </c>
      <c r="M19" s="6">
        <v>377442.43</v>
      </c>
      <c r="N19" s="6">
        <v>552704.9199999989</v>
      </c>
      <c r="O19" s="6">
        <v>584431.9299999992</v>
      </c>
      <c r="P19" s="14">
        <v>573842.72</v>
      </c>
      <c r="Q19" s="6">
        <v>716952.9000000006</v>
      </c>
      <c r="R19" s="6">
        <v>771843.1200000014</v>
      </c>
      <c r="S19" s="6">
        <v>539744.0800000007</v>
      </c>
      <c r="T19" s="6">
        <v>481572.6000000005</v>
      </c>
      <c r="U19" s="6">
        <v>423276.18000000063</v>
      </c>
      <c r="V19" s="6">
        <v>414067.92</v>
      </c>
      <c r="W19" s="6">
        <v>473852.74</v>
      </c>
      <c r="X19" s="6">
        <v>573872.28</v>
      </c>
      <c r="Y19" s="6">
        <v>696738.7</v>
      </c>
      <c r="Z19" s="6">
        <v>843868.3899999994</v>
      </c>
      <c r="AA19" s="6">
        <v>873787.75</v>
      </c>
      <c r="AB19" s="14">
        <v>728027.8999999994</v>
      </c>
      <c r="AC19" s="6">
        <v>879556.6999999986</v>
      </c>
      <c r="AD19" s="6">
        <v>793497.2499999992</v>
      </c>
      <c r="AE19" s="6">
        <v>841635.839999999</v>
      </c>
      <c r="AF19" s="6">
        <v>595486.58</v>
      </c>
      <c r="AG19" s="6">
        <v>451860.36</v>
      </c>
      <c r="AH19" s="6">
        <v>535947.65</v>
      </c>
      <c r="AI19" s="6">
        <v>617181.25</v>
      </c>
      <c r="AJ19" s="6">
        <v>722398.22</v>
      </c>
      <c r="AK19" s="6">
        <v>824660.4799999994</v>
      </c>
      <c r="AL19" s="6">
        <v>1006431.21</v>
      </c>
      <c r="AM19" s="6">
        <v>1118473.44</v>
      </c>
      <c r="AN19" s="14">
        <v>950190.2399999991</v>
      </c>
      <c r="AO19" s="6">
        <v>1089894.63</v>
      </c>
      <c r="AP19" s="6">
        <v>1554132.78</v>
      </c>
      <c r="AQ19" s="6">
        <v>654739.5200000006</v>
      </c>
      <c r="AR19" s="6">
        <v>812992.4</v>
      </c>
      <c r="AS19" s="6">
        <v>800134.5000000009</v>
      </c>
      <c r="AT19" s="6">
        <v>687806.64</v>
      </c>
      <c r="AU19" s="6">
        <v>842247.4400000006</v>
      </c>
      <c r="AV19" s="6">
        <v>978881.79</v>
      </c>
      <c r="AW19" s="6">
        <v>857755.0900000005</v>
      </c>
      <c r="AX19" s="6">
        <v>1071235.17</v>
      </c>
      <c r="AY19" s="6">
        <v>1635432.78</v>
      </c>
      <c r="AZ19" s="14">
        <v>1050193.75</v>
      </c>
      <c r="BA19" s="6">
        <v>1294854.07</v>
      </c>
      <c r="BB19" s="6">
        <v>1363931.99</v>
      </c>
      <c r="BC19" s="5"/>
      <c r="BD19" s="4"/>
      <c r="BE19" s="7"/>
      <c r="BF19" s="7"/>
    </row>
    <row r="20" spans="3:58" ht="15">
      <c r="C20" s="9" t="s">
        <v>30</v>
      </c>
      <c r="D20" s="14">
        <v>94765.14000000013</v>
      </c>
      <c r="E20" s="6">
        <v>182704.14</v>
      </c>
      <c r="F20" s="6">
        <v>181987.44</v>
      </c>
      <c r="G20" s="6">
        <v>288131.34</v>
      </c>
      <c r="H20" s="6">
        <v>172873.92</v>
      </c>
      <c r="I20" s="6">
        <v>162907.43</v>
      </c>
      <c r="J20" s="6">
        <v>128396.38</v>
      </c>
      <c r="K20" s="6">
        <v>169694.35</v>
      </c>
      <c r="L20" s="6">
        <v>165064.69</v>
      </c>
      <c r="M20" s="6">
        <v>201368.87</v>
      </c>
      <c r="N20" s="6">
        <v>173960.41</v>
      </c>
      <c r="O20" s="6">
        <v>130618.56</v>
      </c>
      <c r="P20" s="14">
        <v>382094.88000000134</v>
      </c>
      <c r="Q20" s="6">
        <v>330426.36</v>
      </c>
      <c r="R20" s="6">
        <v>661560.7200000009</v>
      </c>
      <c r="S20" s="6">
        <v>500404.1400000007</v>
      </c>
      <c r="T20" s="6">
        <v>939897.3599999952</v>
      </c>
      <c r="U20" s="6">
        <v>592054.98</v>
      </c>
      <c r="V20" s="6">
        <v>478368.64000000135</v>
      </c>
      <c r="W20" s="6">
        <v>497298.9900000017</v>
      </c>
      <c r="X20" s="6">
        <v>534137.0400000016</v>
      </c>
      <c r="Y20" s="6">
        <v>572837.7600000015</v>
      </c>
      <c r="Z20" s="6">
        <v>301302.0400000013</v>
      </c>
      <c r="AA20" s="6">
        <v>477604.9700000013</v>
      </c>
      <c r="AB20" s="14">
        <v>360946.3900000011</v>
      </c>
      <c r="AC20" s="6">
        <v>608534.57</v>
      </c>
      <c r="AD20" s="6">
        <v>1030838.45</v>
      </c>
      <c r="AE20" s="6">
        <v>789148.090000002</v>
      </c>
      <c r="AF20" s="6">
        <v>549022.64</v>
      </c>
      <c r="AG20" s="6">
        <v>322446.77999999945</v>
      </c>
      <c r="AH20" s="6">
        <v>430618.07</v>
      </c>
      <c r="AI20" s="6">
        <v>560908.14</v>
      </c>
      <c r="AJ20" s="6">
        <v>501454.67</v>
      </c>
      <c r="AK20" s="6">
        <v>510363.32</v>
      </c>
      <c r="AL20" s="6">
        <v>446042.75</v>
      </c>
      <c r="AM20" s="6">
        <v>546404.37</v>
      </c>
      <c r="AN20" s="14">
        <v>689998.84</v>
      </c>
      <c r="AO20" s="6">
        <v>1351801.6</v>
      </c>
      <c r="AP20" s="6">
        <v>1490424.12</v>
      </c>
      <c r="AQ20" s="6">
        <v>1389480.3</v>
      </c>
      <c r="AR20" s="6">
        <v>788964.31</v>
      </c>
      <c r="AS20" s="6">
        <v>1005084.04</v>
      </c>
      <c r="AT20" s="6">
        <v>837113.35</v>
      </c>
      <c r="AU20" s="6">
        <v>1239710.19</v>
      </c>
      <c r="AV20" s="6">
        <v>1408588.1999999946</v>
      </c>
      <c r="AW20" s="6">
        <v>1230865.34</v>
      </c>
      <c r="AX20" s="6">
        <v>1051052.66</v>
      </c>
      <c r="AY20" s="6">
        <v>1669083.09</v>
      </c>
      <c r="AZ20" s="14">
        <v>1299562.31</v>
      </c>
      <c r="BA20" s="6">
        <v>901520.36</v>
      </c>
      <c r="BB20" s="6">
        <v>1303750.75</v>
      </c>
      <c r="BC20" s="5"/>
      <c r="BD20" s="4"/>
      <c r="BE20" s="7"/>
      <c r="BF20" s="7"/>
    </row>
    <row r="21" spans="3:58" ht="15">
      <c r="C21" s="9" t="s">
        <v>31</v>
      </c>
      <c r="D21" s="14"/>
      <c r="E21" s="6"/>
      <c r="F21" s="6"/>
      <c r="G21" s="6"/>
      <c r="H21" s="6"/>
      <c r="I21" s="6"/>
      <c r="J21" s="6"/>
      <c r="K21" s="6">
        <v>57585.6</v>
      </c>
      <c r="L21" s="6">
        <v>177347.28</v>
      </c>
      <c r="M21" s="6">
        <v>302206.14</v>
      </c>
      <c r="N21" s="6">
        <v>248048.16</v>
      </c>
      <c r="O21" s="6">
        <v>350080.2</v>
      </c>
      <c r="P21" s="14">
        <v>131532</v>
      </c>
      <c r="Q21" s="6">
        <v>433737.6</v>
      </c>
      <c r="R21" s="6">
        <v>755786.95</v>
      </c>
      <c r="S21" s="6">
        <v>736645</v>
      </c>
      <c r="T21" s="6">
        <v>563658.9</v>
      </c>
      <c r="U21" s="6">
        <v>1224103.69</v>
      </c>
      <c r="V21" s="6">
        <v>1018446.1</v>
      </c>
      <c r="W21" s="6">
        <v>226330.52</v>
      </c>
      <c r="X21" s="6">
        <v>534910.31</v>
      </c>
      <c r="Y21" s="6">
        <v>646900.59</v>
      </c>
      <c r="Z21" s="6">
        <v>496171.2</v>
      </c>
      <c r="AA21" s="6">
        <v>1020865.85</v>
      </c>
      <c r="AB21" s="14">
        <v>552836.59</v>
      </c>
      <c r="AC21" s="6">
        <v>826943.48</v>
      </c>
      <c r="AD21" s="6">
        <v>512728.58</v>
      </c>
      <c r="AE21" s="6">
        <v>839074.83</v>
      </c>
      <c r="AF21" s="6">
        <v>770366.88</v>
      </c>
      <c r="AG21" s="6">
        <v>735551.97</v>
      </c>
      <c r="AH21" s="6">
        <v>1167436.68</v>
      </c>
      <c r="AI21" s="6">
        <v>630900.66</v>
      </c>
      <c r="AJ21" s="6">
        <v>660142.41</v>
      </c>
      <c r="AK21" s="6">
        <v>668398.99</v>
      </c>
      <c r="AL21" s="6">
        <v>527195.88</v>
      </c>
      <c r="AM21" s="6">
        <v>719211.23</v>
      </c>
      <c r="AN21" s="14">
        <v>476985.76</v>
      </c>
      <c r="AO21" s="6">
        <v>1422305.89</v>
      </c>
      <c r="AP21" s="6">
        <v>773711.35</v>
      </c>
      <c r="AQ21" s="6">
        <v>924069.07</v>
      </c>
      <c r="AR21" s="6">
        <v>806197.8</v>
      </c>
      <c r="AS21" s="6">
        <v>1148823.32</v>
      </c>
      <c r="AT21" s="6">
        <v>844961.26</v>
      </c>
      <c r="AU21" s="6">
        <v>843837.26</v>
      </c>
      <c r="AV21" s="6">
        <v>1039070.23</v>
      </c>
      <c r="AW21" s="6">
        <v>981078.5800000005</v>
      </c>
      <c r="AX21" s="6">
        <v>885713.73</v>
      </c>
      <c r="AY21" s="6">
        <v>1711356.73</v>
      </c>
      <c r="AZ21" s="14">
        <v>922711.9300000007</v>
      </c>
      <c r="BA21" s="6">
        <v>1119695.99</v>
      </c>
      <c r="BB21" s="6">
        <v>1156159.38</v>
      </c>
      <c r="BC21" s="5"/>
      <c r="BD21" s="4"/>
      <c r="BE21" s="7"/>
      <c r="BF21" s="7"/>
    </row>
    <row r="22" spans="3:58" ht="15">
      <c r="C22" s="9" t="s">
        <v>32</v>
      </c>
      <c r="D22" s="14">
        <v>397506.47</v>
      </c>
      <c r="E22" s="6">
        <v>511681</v>
      </c>
      <c r="F22" s="6">
        <v>456982.44</v>
      </c>
      <c r="G22" s="6">
        <v>560404.98</v>
      </c>
      <c r="H22" s="6">
        <v>610593.37</v>
      </c>
      <c r="I22" s="6">
        <v>587614.82</v>
      </c>
      <c r="J22" s="6">
        <v>723323.29</v>
      </c>
      <c r="K22" s="6">
        <v>710025.95</v>
      </c>
      <c r="L22" s="6">
        <v>742491</v>
      </c>
      <c r="M22" s="6">
        <v>704819.739999999</v>
      </c>
      <c r="N22" s="6">
        <v>704430.5499999989</v>
      </c>
      <c r="O22" s="6">
        <v>674222.019999999</v>
      </c>
      <c r="P22" s="14">
        <v>644381.26</v>
      </c>
      <c r="Q22" s="6">
        <v>646295.4</v>
      </c>
      <c r="R22" s="6">
        <v>777590.4</v>
      </c>
      <c r="S22" s="6">
        <v>963851.79</v>
      </c>
      <c r="T22" s="6">
        <v>840388.38</v>
      </c>
      <c r="U22" s="6">
        <v>1428207.56</v>
      </c>
      <c r="V22" s="6">
        <v>1313460.37</v>
      </c>
      <c r="W22" s="6">
        <v>1007300.19</v>
      </c>
      <c r="X22" s="6">
        <v>1335835.35</v>
      </c>
      <c r="Y22" s="6">
        <v>776768.5499999989</v>
      </c>
      <c r="Z22" s="6">
        <v>764020.06</v>
      </c>
      <c r="AA22" s="6">
        <v>929254.66</v>
      </c>
      <c r="AB22" s="14">
        <v>769096.0000000008</v>
      </c>
      <c r="AC22" s="6">
        <v>862564.7</v>
      </c>
      <c r="AD22" s="6">
        <v>868418.98</v>
      </c>
      <c r="AE22" s="6">
        <v>969203.76</v>
      </c>
      <c r="AF22" s="6">
        <v>1092570.51</v>
      </c>
      <c r="AG22" s="6">
        <v>947321.1099999979</v>
      </c>
      <c r="AH22" s="6">
        <v>1150048.81</v>
      </c>
      <c r="AI22" s="6">
        <v>971197.2699999992</v>
      </c>
      <c r="AJ22" s="6">
        <v>732165.5799999994</v>
      </c>
      <c r="AK22" s="6">
        <v>736104.2799999993</v>
      </c>
      <c r="AL22" s="6">
        <v>625578.21</v>
      </c>
      <c r="AM22" s="6">
        <v>620877.0499999995</v>
      </c>
      <c r="AN22" s="14">
        <v>275557.03</v>
      </c>
      <c r="AO22" s="6">
        <v>351175.73</v>
      </c>
      <c r="AP22" s="6">
        <v>366998.93</v>
      </c>
      <c r="AQ22" s="6">
        <v>482976.88</v>
      </c>
      <c r="AR22" s="6">
        <v>483692.8700000006</v>
      </c>
      <c r="AS22" s="6">
        <v>658219.75</v>
      </c>
      <c r="AT22" s="6">
        <v>535365.77</v>
      </c>
      <c r="AU22" s="6">
        <v>511266.53</v>
      </c>
      <c r="AV22" s="6">
        <v>387709.84</v>
      </c>
      <c r="AW22" s="6">
        <v>360087.02</v>
      </c>
      <c r="AX22" s="6">
        <v>298052.41</v>
      </c>
      <c r="AY22" s="6">
        <v>420555.95</v>
      </c>
      <c r="AZ22" s="14">
        <v>178471.97</v>
      </c>
      <c r="BA22" s="6">
        <v>269724.02</v>
      </c>
      <c r="BB22" s="6">
        <v>160959</v>
      </c>
      <c r="BC22" s="5"/>
      <c r="BD22" s="4"/>
      <c r="BE22" s="7"/>
      <c r="BF22" s="7"/>
    </row>
    <row r="23" spans="3:58" ht="15">
      <c r="C23" s="9" t="s">
        <v>33</v>
      </c>
      <c r="D23" s="14">
        <v>465165.32</v>
      </c>
      <c r="E23" s="6">
        <v>708197.3</v>
      </c>
      <c r="F23" s="6">
        <v>516495.58</v>
      </c>
      <c r="G23" s="6">
        <v>523205.16</v>
      </c>
      <c r="H23" s="6">
        <v>492701.18</v>
      </c>
      <c r="I23" s="6">
        <v>382720.02</v>
      </c>
      <c r="J23" s="6">
        <v>454788.41</v>
      </c>
      <c r="K23" s="6">
        <v>363098.42</v>
      </c>
      <c r="L23" s="6">
        <v>488183.0499999994</v>
      </c>
      <c r="M23" s="6">
        <v>504068.26</v>
      </c>
      <c r="N23" s="6">
        <v>674310.34</v>
      </c>
      <c r="O23" s="6">
        <v>717844.64</v>
      </c>
      <c r="P23" s="14">
        <v>377255.02</v>
      </c>
      <c r="Q23" s="6">
        <v>479981.83</v>
      </c>
      <c r="R23" s="6">
        <v>794489.3199999988</v>
      </c>
      <c r="S23" s="6">
        <v>662406.9399999994</v>
      </c>
      <c r="T23" s="6">
        <v>557841.41</v>
      </c>
      <c r="U23" s="6">
        <v>497043.48</v>
      </c>
      <c r="V23" s="6">
        <v>235689.03</v>
      </c>
      <c r="W23" s="6">
        <v>256838.6</v>
      </c>
      <c r="X23" s="6">
        <v>275528.88</v>
      </c>
      <c r="Y23" s="6">
        <v>463058.72</v>
      </c>
      <c r="Z23" s="6">
        <v>579354.42</v>
      </c>
      <c r="AA23" s="6">
        <v>704415.18</v>
      </c>
      <c r="AB23" s="14">
        <v>489265.48</v>
      </c>
      <c r="AC23" s="6">
        <v>594521.55</v>
      </c>
      <c r="AD23" s="6">
        <v>634233.41</v>
      </c>
      <c r="AE23" s="6">
        <v>575996.99</v>
      </c>
      <c r="AF23" s="6">
        <v>372952.83</v>
      </c>
      <c r="AG23" s="6">
        <v>493832.11</v>
      </c>
      <c r="AH23" s="6">
        <v>436036.3</v>
      </c>
      <c r="AI23" s="6">
        <v>432635.46</v>
      </c>
      <c r="AJ23" s="6">
        <v>662186.05</v>
      </c>
      <c r="AK23" s="6">
        <v>556493.46</v>
      </c>
      <c r="AL23" s="6">
        <v>713461.56</v>
      </c>
      <c r="AM23" s="6">
        <v>803441.49</v>
      </c>
      <c r="AN23" s="14">
        <v>719152.86</v>
      </c>
      <c r="AO23" s="6">
        <v>864374.28</v>
      </c>
      <c r="AP23" s="6">
        <v>816420.9599999987</v>
      </c>
      <c r="AQ23" s="6">
        <v>848892.989999999</v>
      </c>
      <c r="AR23" s="6">
        <v>502110.46999999933</v>
      </c>
      <c r="AS23" s="6">
        <v>623108.1999999995</v>
      </c>
      <c r="AT23" s="6">
        <v>429728.39</v>
      </c>
      <c r="AU23" s="6">
        <v>653257.9099999995</v>
      </c>
      <c r="AV23" s="6">
        <v>613795.76</v>
      </c>
      <c r="AW23" s="6">
        <v>811232.35</v>
      </c>
      <c r="AX23" s="6">
        <v>604247.65</v>
      </c>
      <c r="AY23" s="6">
        <v>1330276.15</v>
      </c>
      <c r="AZ23" s="14">
        <v>653159.53</v>
      </c>
      <c r="BA23" s="6">
        <v>936373.83</v>
      </c>
      <c r="BB23" s="6">
        <v>1085235.33</v>
      </c>
      <c r="BC23" s="5"/>
      <c r="BD23" s="4"/>
      <c r="BE23" s="7"/>
      <c r="BF23" s="7"/>
    </row>
    <row r="24" spans="3:58" ht="15">
      <c r="C24" s="9" t="s">
        <v>34</v>
      </c>
      <c r="D24" s="14">
        <v>390422.3199999993</v>
      </c>
      <c r="E24" s="6">
        <v>502084.80999999936</v>
      </c>
      <c r="F24" s="6">
        <v>594651.14</v>
      </c>
      <c r="G24" s="6">
        <v>563711.45</v>
      </c>
      <c r="H24" s="6">
        <v>531640.3899999993</v>
      </c>
      <c r="I24" s="6">
        <v>549390.28</v>
      </c>
      <c r="J24" s="6">
        <v>612820.53</v>
      </c>
      <c r="K24" s="6">
        <v>596025.56</v>
      </c>
      <c r="L24" s="6">
        <v>610069.8599999987</v>
      </c>
      <c r="M24" s="6">
        <v>426911.55999999924</v>
      </c>
      <c r="N24" s="6">
        <v>536446.5599999985</v>
      </c>
      <c r="O24" s="6">
        <v>519244.480000001</v>
      </c>
      <c r="P24" s="14">
        <v>455313.7600000006</v>
      </c>
      <c r="Q24" s="6">
        <v>490755.50000000064</v>
      </c>
      <c r="R24" s="6">
        <v>750339.9500000012</v>
      </c>
      <c r="S24" s="6">
        <v>575765.8400000021</v>
      </c>
      <c r="T24" s="6">
        <v>815742.4400000006</v>
      </c>
      <c r="U24" s="6">
        <v>873698.42</v>
      </c>
      <c r="V24" s="6">
        <v>714863.4799999992</v>
      </c>
      <c r="W24" s="6">
        <v>596531.04</v>
      </c>
      <c r="X24" s="6">
        <v>523114.5899999987</v>
      </c>
      <c r="Y24" s="6">
        <v>516250.9799999993</v>
      </c>
      <c r="Z24" s="6">
        <v>729954.2599999994</v>
      </c>
      <c r="AA24" s="6">
        <v>632722.0999999988</v>
      </c>
      <c r="AB24" s="14">
        <v>572748.15</v>
      </c>
      <c r="AC24" s="6">
        <v>565944.1199999994</v>
      </c>
      <c r="AD24" s="6">
        <v>660264.45</v>
      </c>
      <c r="AE24" s="6">
        <v>743541.1300000008</v>
      </c>
      <c r="AF24" s="6">
        <v>749775.0099999994</v>
      </c>
      <c r="AG24" s="6">
        <v>727244.4699999993</v>
      </c>
      <c r="AH24" s="6">
        <v>880415.3999999992</v>
      </c>
      <c r="AI24" s="6">
        <v>761968.3</v>
      </c>
      <c r="AJ24" s="6">
        <v>665361.87</v>
      </c>
      <c r="AK24" s="6">
        <v>687576.5099999994</v>
      </c>
      <c r="AL24" s="6">
        <v>512400.8</v>
      </c>
      <c r="AM24" s="6">
        <v>606167.0899999992</v>
      </c>
      <c r="AN24" s="14">
        <v>342317.82</v>
      </c>
      <c r="AO24" s="6">
        <v>384400.91</v>
      </c>
      <c r="AP24" s="6">
        <v>598309.87</v>
      </c>
      <c r="AQ24" s="6">
        <v>420835.91</v>
      </c>
      <c r="AR24" s="6">
        <v>491612.75</v>
      </c>
      <c r="AS24" s="6">
        <v>573247.17</v>
      </c>
      <c r="AT24" s="6">
        <v>463667.17</v>
      </c>
      <c r="AU24" s="6">
        <v>526279.67</v>
      </c>
      <c r="AV24" s="6">
        <v>625127.86</v>
      </c>
      <c r="AW24" s="6">
        <v>412137.07</v>
      </c>
      <c r="AX24" s="6">
        <v>500756.43</v>
      </c>
      <c r="AY24" s="6">
        <v>591193.12</v>
      </c>
      <c r="AZ24" s="14">
        <v>448782.05</v>
      </c>
      <c r="BA24" s="6">
        <v>589709.67</v>
      </c>
      <c r="BB24" s="6">
        <v>705932.32</v>
      </c>
      <c r="BC24" s="5"/>
      <c r="BD24" s="4"/>
      <c r="BE24" s="7"/>
      <c r="BF24" s="7"/>
    </row>
    <row r="25" spans="3:58" ht="15">
      <c r="C25" s="9" t="s">
        <v>35</v>
      </c>
      <c r="D25" s="14">
        <v>385508.23</v>
      </c>
      <c r="E25" s="6">
        <v>485475.95</v>
      </c>
      <c r="F25" s="6">
        <v>458225.2</v>
      </c>
      <c r="G25" s="6">
        <v>579626.28</v>
      </c>
      <c r="H25" s="6">
        <v>584997.39</v>
      </c>
      <c r="I25" s="6">
        <v>683651.94</v>
      </c>
      <c r="J25" s="6">
        <v>733018.55</v>
      </c>
      <c r="K25" s="6">
        <v>643202.8500000006</v>
      </c>
      <c r="L25" s="6">
        <v>646181.6</v>
      </c>
      <c r="M25" s="6">
        <v>538952.099999999</v>
      </c>
      <c r="N25" s="6">
        <v>541194.1999999993</v>
      </c>
      <c r="O25" s="6">
        <v>418273.3</v>
      </c>
      <c r="P25" s="14">
        <v>529983.15</v>
      </c>
      <c r="Q25" s="6">
        <v>377054.65</v>
      </c>
      <c r="R25" s="6">
        <v>592862.55</v>
      </c>
      <c r="S25" s="6">
        <v>529373.36</v>
      </c>
      <c r="T25" s="6">
        <v>543008.25</v>
      </c>
      <c r="U25" s="6">
        <v>785376.55</v>
      </c>
      <c r="V25" s="6">
        <v>651629.87</v>
      </c>
      <c r="W25" s="6">
        <v>815184.62</v>
      </c>
      <c r="X25" s="6">
        <v>644069.04</v>
      </c>
      <c r="Y25" s="6">
        <v>592620.89</v>
      </c>
      <c r="Z25" s="6">
        <v>498564.5000000005</v>
      </c>
      <c r="AA25" s="6">
        <v>635339.7</v>
      </c>
      <c r="AB25" s="14">
        <v>503034.6000000009</v>
      </c>
      <c r="AC25" s="6">
        <v>572670.6000000009</v>
      </c>
      <c r="AD25" s="6">
        <v>486929.37000000075</v>
      </c>
      <c r="AE25" s="6">
        <v>713240.7</v>
      </c>
      <c r="AF25" s="6">
        <v>628682.999999999</v>
      </c>
      <c r="AG25" s="6">
        <v>561836</v>
      </c>
      <c r="AH25" s="6">
        <v>660930.0499999991</v>
      </c>
      <c r="AI25" s="6">
        <v>790631.6499999987</v>
      </c>
      <c r="AJ25" s="6">
        <v>630485.62</v>
      </c>
      <c r="AK25" s="6">
        <v>657712.43</v>
      </c>
      <c r="AL25" s="6">
        <v>449514.6</v>
      </c>
      <c r="AM25" s="6">
        <v>632340.11</v>
      </c>
      <c r="AN25" s="14">
        <v>265252.03</v>
      </c>
      <c r="AO25" s="6">
        <v>289655.93</v>
      </c>
      <c r="AP25" s="6">
        <v>338408.81</v>
      </c>
      <c r="AQ25" s="6">
        <v>291403.29</v>
      </c>
      <c r="AR25" s="6">
        <v>349791.9</v>
      </c>
      <c r="AS25" s="6">
        <v>400452.76</v>
      </c>
      <c r="AT25" s="6">
        <v>383156.53</v>
      </c>
      <c r="AU25" s="6">
        <v>356476.88</v>
      </c>
      <c r="AV25" s="6">
        <v>326605.5600000005</v>
      </c>
      <c r="AW25" s="6">
        <v>358594.74</v>
      </c>
      <c r="AX25" s="6">
        <v>234755</v>
      </c>
      <c r="AY25" s="6">
        <v>341119</v>
      </c>
      <c r="AZ25" s="14">
        <v>241415.2</v>
      </c>
      <c r="BA25" s="6">
        <v>313269.6</v>
      </c>
      <c r="BB25" s="6">
        <v>411993</v>
      </c>
      <c r="BC25" s="5"/>
      <c r="BD25" s="4"/>
      <c r="BE25" s="7"/>
      <c r="BF25" s="7"/>
    </row>
    <row r="26" spans="3:58" ht="15">
      <c r="C26" s="9" t="s">
        <v>36</v>
      </c>
      <c r="D26" s="14">
        <v>358394.72</v>
      </c>
      <c r="E26" s="6">
        <v>475673.85</v>
      </c>
      <c r="F26" s="6">
        <v>545416.6400000006</v>
      </c>
      <c r="G26" s="6">
        <v>597034.1800000005</v>
      </c>
      <c r="H26" s="6">
        <v>463743.93</v>
      </c>
      <c r="I26" s="6">
        <v>483763.56</v>
      </c>
      <c r="J26" s="6">
        <v>592482.740000001</v>
      </c>
      <c r="K26" s="6">
        <v>523412.7900000012</v>
      </c>
      <c r="L26" s="6">
        <v>495867</v>
      </c>
      <c r="M26" s="6">
        <v>452880.52</v>
      </c>
      <c r="N26" s="6">
        <v>468903.22</v>
      </c>
      <c r="O26" s="6">
        <v>399947.6999999991</v>
      </c>
      <c r="P26" s="14">
        <v>381641.8999999992</v>
      </c>
      <c r="Q26" s="6">
        <v>391695.56</v>
      </c>
      <c r="R26" s="6">
        <v>519902.49999999884</v>
      </c>
      <c r="S26" s="6">
        <v>496121.5999999991</v>
      </c>
      <c r="T26" s="6">
        <v>512581.5599999991</v>
      </c>
      <c r="U26" s="6">
        <v>537547.8999999987</v>
      </c>
      <c r="V26" s="6">
        <v>532686.6999999984</v>
      </c>
      <c r="W26" s="6">
        <v>596511.0999999989</v>
      </c>
      <c r="X26" s="6">
        <v>538892.4799999981</v>
      </c>
      <c r="Y26" s="6">
        <v>536082.5999999985</v>
      </c>
      <c r="Z26" s="6">
        <v>429994.7099999988</v>
      </c>
      <c r="AA26" s="6">
        <v>579081.0099999988</v>
      </c>
      <c r="AB26" s="14">
        <v>473807.4</v>
      </c>
      <c r="AC26" s="6">
        <v>512145.8</v>
      </c>
      <c r="AD26" s="6">
        <v>567370.5999999992</v>
      </c>
      <c r="AE26" s="6">
        <v>682206.8</v>
      </c>
      <c r="AF26" s="6">
        <v>633735.49</v>
      </c>
      <c r="AG26" s="6">
        <v>503657</v>
      </c>
      <c r="AH26" s="6">
        <v>610590.31</v>
      </c>
      <c r="AI26" s="6">
        <v>639065.1</v>
      </c>
      <c r="AJ26" s="6">
        <v>555151.74</v>
      </c>
      <c r="AK26" s="6">
        <v>566328.66</v>
      </c>
      <c r="AL26" s="6">
        <v>497822.49</v>
      </c>
      <c r="AM26" s="6">
        <v>607043.93</v>
      </c>
      <c r="AN26" s="14">
        <v>239085.62</v>
      </c>
      <c r="AO26" s="6">
        <v>287014.42</v>
      </c>
      <c r="AP26" s="6">
        <v>384649.92999999947</v>
      </c>
      <c r="AQ26" s="6">
        <v>346787.36</v>
      </c>
      <c r="AR26" s="6">
        <v>346219.76</v>
      </c>
      <c r="AS26" s="6">
        <v>455828.64000000077</v>
      </c>
      <c r="AT26" s="6">
        <v>345127.57000000065</v>
      </c>
      <c r="AU26" s="6">
        <v>357477.64</v>
      </c>
      <c r="AV26" s="6">
        <v>310877.16</v>
      </c>
      <c r="AW26" s="6">
        <v>391184.22000000055</v>
      </c>
      <c r="AX26" s="6">
        <v>316360.09</v>
      </c>
      <c r="AY26" s="6">
        <v>339607.82</v>
      </c>
      <c r="AZ26" s="14">
        <v>210187.64</v>
      </c>
      <c r="BA26" s="6">
        <v>270827.6</v>
      </c>
      <c r="BB26" s="6">
        <v>300482.5</v>
      </c>
      <c r="BC26" s="5"/>
      <c r="BD26" s="4"/>
      <c r="BE26" s="7"/>
      <c r="BF26" s="7"/>
    </row>
    <row r="27" spans="3:58" ht="15">
      <c r="C27" s="9" t="s">
        <v>37</v>
      </c>
      <c r="D27" s="14">
        <v>290899.6</v>
      </c>
      <c r="E27" s="6">
        <v>388048.69</v>
      </c>
      <c r="F27" s="6">
        <v>472831.49999999936</v>
      </c>
      <c r="G27" s="6">
        <v>490570.35</v>
      </c>
      <c r="H27" s="6">
        <v>423543.4499999993</v>
      </c>
      <c r="I27" s="6">
        <v>427186.4</v>
      </c>
      <c r="J27" s="6">
        <v>422990.7</v>
      </c>
      <c r="K27" s="6">
        <v>432321.6</v>
      </c>
      <c r="L27" s="6">
        <v>410100.8999999993</v>
      </c>
      <c r="M27" s="6">
        <v>304007.14</v>
      </c>
      <c r="N27" s="6">
        <v>357453.08</v>
      </c>
      <c r="O27" s="6">
        <v>308020.0600000005</v>
      </c>
      <c r="P27" s="14">
        <v>306522.4</v>
      </c>
      <c r="Q27" s="6">
        <v>367052.4</v>
      </c>
      <c r="R27" s="6">
        <v>448095.1200000006</v>
      </c>
      <c r="S27" s="6">
        <v>385752.08000000095</v>
      </c>
      <c r="T27" s="6">
        <v>461639.28</v>
      </c>
      <c r="U27" s="6">
        <v>446425.71999999945</v>
      </c>
      <c r="V27" s="6">
        <v>393760.98</v>
      </c>
      <c r="W27" s="6">
        <v>383226.63</v>
      </c>
      <c r="X27" s="6">
        <v>400093.73999999923</v>
      </c>
      <c r="Y27" s="6">
        <v>347767.32</v>
      </c>
      <c r="Z27" s="6">
        <v>325302.99</v>
      </c>
      <c r="AA27" s="6">
        <v>500480.569999999</v>
      </c>
      <c r="AB27" s="14">
        <v>430798.57999999926</v>
      </c>
      <c r="AC27" s="6">
        <v>451022.3999999986</v>
      </c>
      <c r="AD27" s="6">
        <v>437711.5199999994</v>
      </c>
      <c r="AE27" s="6">
        <v>563567.88</v>
      </c>
      <c r="AF27" s="6">
        <v>540497.82</v>
      </c>
      <c r="AG27" s="6">
        <v>473424.22</v>
      </c>
      <c r="AH27" s="6">
        <v>559416.44</v>
      </c>
      <c r="AI27" s="6">
        <v>437142.76</v>
      </c>
      <c r="AJ27" s="6">
        <v>461786.17</v>
      </c>
      <c r="AK27" s="6">
        <v>452375.19</v>
      </c>
      <c r="AL27" s="6">
        <v>318473.42</v>
      </c>
      <c r="AM27" s="6">
        <v>337561.23</v>
      </c>
      <c r="AN27" s="14">
        <v>244951.28</v>
      </c>
      <c r="AO27" s="6">
        <v>223321.6</v>
      </c>
      <c r="AP27" s="6">
        <v>383315.88</v>
      </c>
      <c r="AQ27" s="6">
        <v>238163.06</v>
      </c>
      <c r="AR27" s="6">
        <v>183661.43</v>
      </c>
      <c r="AS27" s="6">
        <v>274660.12</v>
      </c>
      <c r="AT27" s="6">
        <v>236160.48</v>
      </c>
      <c r="AU27" s="6">
        <v>286761.6</v>
      </c>
      <c r="AV27" s="6">
        <v>398330.88</v>
      </c>
      <c r="AW27" s="6">
        <v>290374.08</v>
      </c>
      <c r="AX27" s="6">
        <v>260816.48</v>
      </c>
      <c r="AY27" s="6">
        <v>284409.12</v>
      </c>
      <c r="AZ27" s="14">
        <v>317137.92</v>
      </c>
      <c r="BA27" s="6">
        <v>338704.48</v>
      </c>
      <c r="BB27" s="6">
        <v>535170.48</v>
      </c>
      <c r="BC27" s="5"/>
      <c r="BD27" s="4"/>
      <c r="BE27" s="7"/>
      <c r="BF27" s="7"/>
    </row>
    <row r="28" spans="3:58" ht="15">
      <c r="C28" s="9" t="s">
        <v>38</v>
      </c>
      <c r="D28" s="14">
        <v>172101.42</v>
      </c>
      <c r="E28" s="6">
        <v>195724.39</v>
      </c>
      <c r="F28" s="6">
        <v>203317.55</v>
      </c>
      <c r="G28" s="6">
        <v>190354.31</v>
      </c>
      <c r="H28" s="6">
        <v>217914.7</v>
      </c>
      <c r="I28" s="6">
        <v>245821.43</v>
      </c>
      <c r="J28" s="6">
        <v>286429.38</v>
      </c>
      <c r="K28" s="6">
        <v>274544.8700000005</v>
      </c>
      <c r="L28" s="6">
        <v>269266.15</v>
      </c>
      <c r="M28" s="6">
        <v>226167.72</v>
      </c>
      <c r="N28" s="6">
        <v>237519.62</v>
      </c>
      <c r="O28" s="6">
        <v>215398.86</v>
      </c>
      <c r="P28" s="14">
        <v>188431.23</v>
      </c>
      <c r="Q28" s="6">
        <v>218893.64</v>
      </c>
      <c r="R28" s="6">
        <v>261041.22</v>
      </c>
      <c r="S28" s="6">
        <v>248665.92</v>
      </c>
      <c r="T28" s="6">
        <v>270251.6</v>
      </c>
      <c r="U28" s="6">
        <v>300027.2099999994</v>
      </c>
      <c r="V28" s="6">
        <v>354219.48999999935</v>
      </c>
      <c r="W28" s="6">
        <v>398910.9499999989</v>
      </c>
      <c r="X28" s="6">
        <v>350213.8199999992</v>
      </c>
      <c r="Y28" s="6">
        <v>355228.0799999993</v>
      </c>
      <c r="Z28" s="6">
        <v>314444.1399999995</v>
      </c>
      <c r="AA28" s="6">
        <v>310630.84</v>
      </c>
      <c r="AB28" s="14">
        <v>298763.66</v>
      </c>
      <c r="AC28" s="6">
        <v>368780</v>
      </c>
      <c r="AD28" s="6">
        <v>306217.92</v>
      </c>
      <c r="AE28" s="6">
        <v>451379.6800000007</v>
      </c>
      <c r="AF28" s="6">
        <v>310547.899999999</v>
      </c>
      <c r="AG28" s="6">
        <v>352086.1399999991</v>
      </c>
      <c r="AH28" s="6">
        <v>473826.21999999875</v>
      </c>
      <c r="AI28" s="6">
        <v>316987.96</v>
      </c>
      <c r="AJ28" s="6">
        <v>476541.39</v>
      </c>
      <c r="AK28" s="6">
        <v>329421.0799999995</v>
      </c>
      <c r="AL28" s="6">
        <v>311659.46</v>
      </c>
      <c r="AM28" s="6">
        <v>471499.31</v>
      </c>
      <c r="AN28" s="14">
        <v>222631.62</v>
      </c>
      <c r="AO28" s="6">
        <v>332208.2</v>
      </c>
      <c r="AP28" s="6">
        <v>360073.89</v>
      </c>
      <c r="AQ28" s="6">
        <v>375565.76</v>
      </c>
      <c r="AR28" s="6">
        <v>405946.7</v>
      </c>
      <c r="AS28" s="6">
        <v>683540.62</v>
      </c>
      <c r="AT28" s="6">
        <v>635423.15</v>
      </c>
      <c r="AU28" s="6">
        <v>683288.2999999988</v>
      </c>
      <c r="AV28" s="6">
        <v>575060.3499999995</v>
      </c>
      <c r="AW28" s="6">
        <v>528935.08</v>
      </c>
      <c r="AX28" s="6">
        <v>449906.25</v>
      </c>
      <c r="AY28" s="6">
        <v>504929.18</v>
      </c>
      <c r="AZ28" s="14">
        <v>244212.18</v>
      </c>
      <c r="BA28" s="6">
        <v>471024.87</v>
      </c>
      <c r="BB28" s="6">
        <v>484458.81</v>
      </c>
      <c r="BC28" s="5"/>
      <c r="BD28" s="4"/>
      <c r="BE28" s="7"/>
      <c r="BF28" s="7"/>
    </row>
    <row r="29" spans="3:58" ht="15">
      <c r="C29" s="9" t="s">
        <v>39</v>
      </c>
      <c r="D29" s="14">
        <v>167855.82</v>
      </c>
      <c r="E29" s="6">
        <v>220249.51</v>
      </c>
      <c r="F29" s="6">
        <v>215579.85</v>
      </c>
      <c r="G29" s="6">
        <v>221829.01</v>
      </c>
      <c r="H29" s="6">
        <v>240190.76</v>
      </c>
      <c r="I29" s="6">
        <v>291271.71</v>
      </c>
      <c r="J29" s="6">
        <v>327971.95</v>
      </c>
      <c r="K29" s="6">
        <v>328239.02</v>
      </c>
      <c r="L29" s="6">
        <v>359400.72</v>
      </c>
      <c r="M29" s="6">
        <v>314863.44</v>
      </c>
      <c r="N29" s="6">
        <v>359172.66</v>
      </c>
      <c r="O29" s="6">
        <v>267024</v>
      </c>
      <c r="P29" s="14">
        <v>215623.64</v>
      </c>
      <c r="Q29" s="6">
        <v>277392.42</v>
      </c>
      <c r="R29" s="6">
        <v>320865.6100000006</v>
      </c>
      <c r="S29" s="6">
        <v>338125.24</v>
      </c>
      <c r="T29" s="6">
        <v>470921.3799999982</v>
      </c>
      <c r="U29" s="6">
        <v>503788.5199999979</v>
      </c>
      <c r="V29" s="6">
        <v>719977.2199999979</v>
      </c>
      <c r="W29" s="6">
        <v>449318.5499999987</v>
      </c>
      <c r="X29" s="6">
        <v>297250.94</v>
      </c>
      <c r="Y29" s="6">
        <v>318958.7099999993</v>
      </c>
      <c r="Z29" s="6">
        <v>325352.12</v>
      </c>
      <c r="AA29" s="6">
        <v>370848.49</v>
      </c>
      <c r="AB29" s="14">
        <v>357418.52</v>
      </c>
      <c r="AC29" s="6">
        <v>346072.1300000007</v>
      </c>
      <c r="AD29" s="6">
        <v>283738.2</v>
      </c>
      <c r="AE29" s="6">
        <v>478006.15</v>
      </c>
      <c r="AF29" s="6">
        <v>365625.98999999824</v>
      </c>
      <c r="AG29" s="6">
        <v>409688.6999999986</v>
      </c>
      <c r="AH29" s="6">
        <v>645206.3999999976</v>
      </c>
      <c r="AI29" s="6">
        <v>570315.5199999985</v>
      </c>
      <c r="AJ29" s="6">
        <v>444929.79</v>
      </c>
      <c r="AK29" s="6">
        <v>538300.23</v>
      </c>
      <c r="AL29" s="6">
        <v>308902.68</v>
      </c>
      <c r="AM29" s="6">
        <v>434806.47</v>
      </c>
      <c r="AN29" s="14">
        <v>162809.66</v>
      </c>
      <c r="AO29" s="6">
        <v>261343</v>
      </c>
      <c r="AP29" s="6">
        <v>266850.84</v>
      </c>
      <c r="AQ29" s="6">
        <v>284527.43</v>
      </c>
      <c r="AR29" s="6">
        <v>412715.48</v>
      </c>
      <c r="AS29" s="6">
        <v>603589.66</v>
      </c>
      <c r="AT29" s="6">
        <v>466609.05</v>
      </c>
      <c r="AU29" s="6">
        <v>410337.61</v>
      </c>
      <c r="AV29" s="6">
        <v>368654.92</v>
      </c>
      <c r="AW29" s="6">
        <v>316732.49</v>
      </c>
      <c r="AX29" s="6">
        <v>286388.87</v>
      </c>
      <c r="AY29" s="6">
        <v>316940.31</v>
      </c>
      <c r="AZ29" s="14">
        <v>162979.76</v>
      </c>
      <c r="BA29" s="6">
        <v>220871.04</v>
      </c>
      <c r="BB29" s="6">
        <v>248734.64</v>
      </c>
      <c r="BC29" s="5"/>
      <c r="BD29" s="4"/>
      <c r="BE29" s="7"/>
      <c r="BF29" s="7"/>
    </row>
    <row r="30" spans="3:58" ht="15">
      <c r="C30" s="9" t="s">
        <v>40</v>
      </c>
      <c r="D30" s="14">
        <v>270574.92</v>
      </c>
      <c r="E30" s="6">
        <v>354101.52</v>
      </c>
      <c r="F30" s="6">
        <v>349516.67</v>
      </c>
      <c r="G30" s="6">
        <v>335690.06</v>
      </c>
      <c r="H30" s="6">
        <v>373437.72</v>
      </c>
      <c r="I30" s="6">
        <v>400280.93</v>
      </c>
      <c r="J30" s="6">
        <v>381443.79</v>
      </c>
      <c r="K30" s="6">
        <v>329874.39</v>
      </c>
      <c r="L30" s="6">
        <v>329886.44</v>
      </c>
      <c r="M30" s="6">
        <v>313762.14</v>
      </c>
      <c r="N30" s="6">
        <v>303302.01</v>
      </c>
      <c r="O30" s="6">
        <v>270249.67</v>
      </c>
      <c r="P30" s="14">
        <v>148335.25</v>
      </c>
      <c r="Q30" s="6">
        <v>288388.44</v>
      </c>
      <c r="R30" s="6">
        <v>348619.68</v>
      </c>
      <c r="S30" s="6">
        <v>321491.06</v>
      </c>
      <c r="T30" s="6">
        <v>396132.66</v>
      </c>
      <c r="U30" s="6">
        <v>318686.4</v>
      </c>
      <c r="V30" s="6">
        <v>354624.48</v>
      </c>
      <c r="W30" s="6">
        <v>511693.48</v>
      </c>
      <c r="X30" s="6">
        <v>290332.62</v>
      </c>
      <c r="Y30" s="6">
        <v>354374.55</v>
      </c>
      <c r="Z30" s="6">
        <v>255904.2</v>
      </c>
      <c r="AA30" s="6">
        <v>290405.86</v>
      </c>
      <c r="AB30" s="14">
        <v>274040.05</v>
      </c>
      <c r="AC30" s="6">
        <v>360341.2799999994</v>
      </c>
      <c r="AD30" s="6">
        <v>356756.76</v>
      </c>
      <c r="AE30" s="6">
        <v>321425.84</v>
      </c>
      <c r="AF30" s="6">
        <v>323340.84</v>
      </c>
      <c r="AG30" s="6">
        <v>352260.72</v>
      </c>
      <c r="AH30" s="6">
        <v>351733.14</v>
      </c>
      <c r="AI30" s="6">
        <v>314471.98</v>
      </c>
      <c r="AJ30" s="6">
        <v>414333.18</v>
      </c>
      <c r="AK30" s="6">
        <v>271031.26</v>
      </c>
      <c r="AL30" s="6">
        <v>295204.86</v>
      </c>
      <c r="AM30" s="6">
        <v>281435.97</v>
      </c>
      <c r="AN30" s="14">
        <v>265321.6</v>
      </c>
      <c r="AO30" s="6">
        <v>262533.45</v>
      </c>
      <c r="AP30" s="6">
        <v>451476.63</v>
      </c>
      <c r="AQ30" s="6">
        <v>340031.38</v>
      </c>
      <c r="AR30" s="6">
        <v>342416.88</v>
      </c>
      <c r="AS30" s="6">
        <v>365956.37</v>
      </c>
      <c r="AT30" s="6">
        <v>375413.41</v>
      </c>
      <c r="AU30" s="6">
        <v>358194.76</v>
      </c>
      <c r="AV30" s="6">
        <v>372669.69</v>
      </c>
      <c r="AW30" s="6">
        <v>359475.02</v>
      </c>
      <c r="AX30" s="6">
        <v>277538.2</v>
      </c>
      <c r="AY30" s="6">
        <v>389689.96</v>
      </c>
      <c r="AZ30" s="14">
        <v>341427.66</v>
      </c>
      <c r="BA30" s="6">
        <v>404609.82</v>
      </c>
      <c r="BB30" s="6">
        <v>516861.61</v>
      </c>
      <c r="BC30" s="5"/>
      <c r="BD30" s="4"/>
      <c r="BE30" s="7"/>
      <c r="BF30" s="7"/>
    </row>
    <row r="31" spans="3:58" ht="15">
      <c r="C31" s="9" t="s">
        <v>41</v>
      </c>
      <c r="D31" s="14">
        <v>128459.4</v>
      </c>
      <c r="E31" s="6">
        <v>141261.66</v>
      </c>
      <c r="F31" s="6">
        <v>183220.98</v>
      </c>
      <c r="G31" s="6">
        <v>267332.13</v>
      </c>
      <c r="H31" s="6">
        <v>157417.84</v>
      </c>
      <c r="I31" s="6">
        <v>132602.4</v>
      </c>
      <c r="J31" s="6">
        <v>103722.66</v>
      </c>
      <c r="K31" s="6">
        <v>150003.18</v>
      </c>
      <c r="L31" s="6">
        <v>165830.7</v>
      </c>
      <c r="M31" s="6">
        <v>153283.48</v>
      </c>
      <c r="N31" s="6">
        <v>156094.64</v>
      </c>
      <c r="O31" s="6">
        <v>191848.56</v>
      </c>
      <c r="P31" s="14">
        <v>129584.88</v>
      </c>
      <c r="Q31" s="6">
        <v>185377.68</v>
      </c>
      <c r="R31" s="6">
        <v>322604.46</v>
      </c>
      <c r="S31" s="6">
        <v>280647.12</v>
      </c>
      <c r="T31" s="6">
        <v>279907.95</v>
      </c>
      <c r="U31" s="6">
        <v>226872.48</v>
      </c>
      <c r="V31" s="6">
        <v>248948.4</v>
      </c>
      <c r="W31" s="6">
        <v>330886.86</v>
      </c>
      <c r="X31" s="6">
        <v>283123.2</v>
      </c>
      <c r="Y31" s="6">
        <v>298215.77</v>
      </c>
      <c r="Z31" s="6">
        <v>246201.0000000006</v>
      </c>
      <c r="AA31" s="6">
        <v>253109.04</v>
      </c>
      <c r="AB31" s="14">
        <v>289608.54</v>
      </c>
      <c r="AC31" s="6">
        <v>304635.24</v>
      </c>
      <c r="AD31" s="6">
        <v>354543.18</v>
      </c>
      <c r="AE31" s="6">
        <v>472820.71999999945</v>
      </c>
      <c r="AF31" s="6">
        <v>341032.1</v>
      </c>
      <c r="AG31" s="6">
        <v>210318.48</v>
      </c>
      <c r="AH31" s="6">
        <v>212595.44</v>
      </c>
      <c r="AI31" s="6">
        <v>389619.61</v>
      </c>
      <c r="AJ31" s="6">
        <v>312985.28</v>
      </c>
      <c r="AK31" s="6">
        <v>280683.42</v>
      </c>
      <c r="AL31" s="6">
        <v>255481.86</v>
      </c>
      <c r="AM31" s="6">
        <v>315283.22</v>
      </c>
      <c r="AN31" s="14">
        <v>371431.44</v>
      </c>
      <c r="AO31" s="6">
        <v>715429.9199999985</v>
      </c>
      <c r="AP31" s="6">
        <v>624984.8999999986</v>
      </c>
      <c r="AQ31" s="6">
        <v>701851.8599999974</v>
      </c>
      <c r="AR31" s="6">
        <v>339878.4</v>
      </c>
      <c r="AS31" s="6">
        <v>475151.39999999944</v>
      </c>
      <c r="AT31" s="6">
        <v>375532.08</v>
      </c>
      <c r="AU31" s="6">
        <v>443792.3999999985</v>
      </c>
      <c r="AV31" s="6">
        <v>565978.3299999983</v>
      </c>
      <c r="AW31" s="6">
        <v>565269.3899999983</v>
      </c>
      <c r="AX31" s="6">
        <v>465894.82</v>
      </c>
      <c r="AY31" s="6">
        <v>393547.21</v>
      </c>
      <c r="AZ31" s="14">
        <v>375188.18</v>
      </c>
      <c r="BA31" s="6">
        <v>630894.43</v>
      </c>
      <c r="BB31" s="6">
        <v>453234.87</v>
      </c>
      <c r="BC31" s="5"/>
      <c r="BD31" s="4"/>
      <c r="BE31" s="7"/>
      <c r="BF31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1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6.140625" style="0" customWidth="1"/>
  </cols>
  <sheetData>
    <row r="1" ht="112.5" customHeight="1">
      <c r="A1" s="39" t="s">
        <v>60</v>
      </c>
    </row>
    <row r="2" ht="32.25" customHeight="1">
      <c r="A2" s="40"/>
    </row>
    <row r="3" s="42" customFormat="1" ht="17.25">
      <c r="A3" s="41" t="s">
        <v>61</v>
      </c>
    </row>
    <row r="4" s="42" customFormat="1" ht="17.25">
      <c r="A4" s="41" t="s">
        <v>62</v>
      </c>
    </row>
    <row r="5" s="42" customFormat="1" ht="17.25">
      <c r="A5" s="41" t="s">
        <v>63</v>
      </c>
    </row>
    <row r="6" s="42" customFormat="1" ht="17.25">
      <c r="A6" s="41" t="s">
        <v>64</v>
      </c>
    </row>
    <row r="7" s="42" customFormat="1" ht="17.25">
      <c r="A7" s="41" t="s">
        <v>65</v>
      </c>
    </row>
    <row r="8" s="42" customFormat="1" ht="17.25">
      <c r="A8" s="41" t="s">
        <v>66</v>
      </c>
    </row>
    <row r="9" s="42" customFormat="1" ht="17.25">
      <c r="A9" s="41" t="s">
        <v>67</v>
      </c>
    </row>
    <row r="10" s="42" customFormat="1" ht="17.25">
      <c r="A10" s="41" t="s">
        <v>68</v>
      </c>
    </row>
    <row r="11" ht="31.5" customHeight="1">
      <c r="A11" s="40"/>
    </row>
    <row r="12" ht="57.75" customHeight="1">
      <c r="A12" s="43" t="s">
        <v>69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8.57421875" style="44" customWidth="1"/>
    <col min="2" max="16384" width="9.140625" style="44" customWidth="1"/>
  </cols>
  <sheetData>
    <row r="1" ht="11.25" customHeight="1"/>
    <row r="2" ht="35.25" customHeight="1">
      <c r="A2" s="45" t="s">
        <v>70</v>
      </c>
    </row>
    <row r="3" ht="41.25" customHeight="1"/>
    <row r="4" s="47" customFormat="1" ht="17.25">
      <c r="A4" s="46" t="s">
        <v>71</v>
      </c>
    </row>
    <row r="5" s="47" customFormat="1" ht="17.25">
      <c r="A5" s="46" t="s">
        <v>72</v>
      </c>
    </row>
    <row r="6" s="47" customFormat="1" ht="17.25">
      <c r="A6" s="46" t="s">
        <v>73</v>
      </c>
    </row>
    <row r="7" s="47" customFormat="1" ht="17.25">
      <c r="A7" s="46" t="s">
        <v>74</v>
      </c>
    </row>
    <row r="8" ht="42" customHeight="1"/>
    <row r="9" ht="27" customHeight="1">
      <c r="A9" s="48" t="s">
        <v>75</v>
      </c>
    </row>
    <row r="10" ht="10.5" customHeight="1"/>
    <row r="11" ht="52.5" customHeight="1">
      <c r="A11" s="49" t="s">
        <v>76</v>
      </c>
    </row>
    <row r="12" ht="3.75" customHeight="1">
      <c r="A12" s="49"/>
    </row>
    <row r="13" ht="66.75" customHeight="1">
      <c r="A13" s="49" t="s">
        <v>77</v>
      </c>
    </row>
    <row r="14" ht="6" customHeight="1">
      <c r="A14" s="50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Лёськи</dc:creator>
  <cp:keywords/>
  <dc:description/>
  <cp:lastModifiedBy>Лёська</cp:lastModifiedBy>
  <dcterms:created xsi:type="dcterms:W3CDTF">2011-10-23T20:24:58Z</dcterms:created>
  <dcterms:modified xsi:type="dcterms:W3CDTF">2015-11-29T16:29:48Z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